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1505" tabRatio="771" activeTab="4"/>
  </bookViews>
  <sheets>
    <sheet name="Salários e ganhos ago 2016" sheetId="1" r:id="rId1"/>
    <sheet name="Salários e ganhos jan 2017" sheetId="2" r:id="rId2"/>
    <sheet name="Salários e ganhos ago 2017" sheetId="3" r:id="rId3"/>
    <sheet name="Salários e ganhos ago 2018" sheetId="4" r:id="rId4"/>
    <sheet name="Salários e ganhos ago 2019" sheetId="5" r:id="rId5"/>
  </sheets>
  <definedNames/>
  <calcPr fullCalcOnLoad="1"/>
</workbook>
</file>

<file path=xl/sharedStrings.xml><?xml version="1.0" encoding="utf-8"?>
<sst xmlns="http://schemas.openxmlformats.org/spreadsheetml/2006/main" count="1222" uniqueCount="72">
  <si>
    <t>Docentes MS / EBTT, 20h (governo)</t>
  </si>
  <si>
    <t>Classe</t>
  </si>
  <si>
    <t>Nível</t>
  </si>
  <si>
    <t>Grad.</t>
  </si>
  <si>
    <t>Aperf.</t>
  </si>
  <si>
    <t>Espec.</t>
  </si>
  <si>
    <t>Mest.</t>
  </si>
  <si>
    <t>Dout.</t>
  </si>
  <si>
    <t>TITULAR</t>
  </si>
  <si>
    <t>ASSOCIADO</t>
  </si>
  <si>
    <t>ADJUNTO</t>
  </si>
  <si>
    <t>ASSISTENTE</t>
  </si>
  <si>
    <t>AUXILIAR</t>
  </si>
  <si>
    <t>Docentes MS / EBTT, 40h (governo)</t>
  </si>
  <si>
    <t>Docentes MS / EBTT, DE (governo)</t>
  </si>
  <si>
    <t>D IV</t>
  </si>
  <si>
    <t>D III</t>
  </si>
  <si>
    <t>D II</t>
  </si>
  <si>
    <t>D I</t>
  </si>
  <si>
    <t xml:space="preserve">TITULAR </t>
  </si>
  <si>
    <t>RT/VB:</t>
  </si>
  <si>
    <t>Para docentes em DE</t>
  </si>
  <si>
    <t>Para docentes em 20h</t>
  </si>
  <si>
    <t>Para docentes em 40h</t>
  </si>
  <si>
    <t>Docentes MS / EBTT, 20h</t>
  </si>
  <si>
    <t>Docentes MS / EBTT, DE</t>
  </si>
  <si>
    <t>Reajuste</t>
  </si>
  <si>
    <t>de 2018</t>
  </si>
  <si>
    <t>(a negociar)</t>
  </si>
  <si>
    <t>(Simulação)</t>
  </si>
  <si>
    <t>Docentes MS / EBTT, 40h</t>
  </si>
  <si>
    <t>Ago 2017: Reestruturação (Etapa 1)</t>
  </si>
  <si>
    <t>Ago 2017: Ganho adicional apenas c/reestruturação (Etapa 1)</t>
  </si>
  <si>
    <t>Ago 2017: Ganho total em relação ao salário atual (Etapa 1)</t>
  </si>
  <si>
    <t>salarial</t>
  </si>
  <si>
    <t>de 2019</t>
  </si>
  <si>
    <t>Docentes MS / EBTT, 20h, ago 2017</t>
  </si>
  <si>
    <t>Docentes MS / EBTT, 20h, ago 2018</t>
  </si>
  <si>
    <t>Docentes MS / EBTT, 40h, ago 2018</t>
  </si>
  <si>
    <t>Docentes MS / EBTT, 40h, ago 2017</t>
  </si>
  <si>
    <t>Docentes MS / EBTT, DE, ago 2017</t>
  </si>
  <si>
    <t>Docentes MS / EBTT, DE, ago 2018</t>
  </si>
  <si>
    <t>Docentes MS / EBTT, 20h, jan 2017</t>
  </si>
  <si>
    <t>Docentes MS / EBTT, DE, jan 2017</t>
  </si>
  <si>
    <t>Ago 2018: Reestruturação (Etapa 2)</t>
  </si>
  <si>
    <t>Docentes MS / EBTT, 40h, jan 2017</t>
  </si>
  <si>
    <t>Ago 2018: Ganho adicional apenas c/reestruturação (Etapa 2)</t>
  </si>
  <si>
    <t>Ago 2019: Reestruturação (Etapa 3)</t>
  </si>
  <si>
    <t>Docentes MS / EBTT, 20h, ago 2019</t>
  </si>
  <si>
    <t>Docentes MS / EBTT, 40h, ago 2019</t>
  </si>
  <si>
    <t>Docentes MS / EBTT, DE, ago 2019</t>
  </si>
  <si>
    <t>Ago 2019: Ganho adicional apenas c/reestruturação (Etapa 3)</t>
  </si>
  <si>
    <t>Ago 2018: Ganho total em relação ao salário atual (Etapa 2)</t>
  </si>
  <si>
    <t>Ago 2019: Ganho total em relação ao salário atual (Etapa 3)</t>
  </si>
  <si>
    <t>Docentes MS / EBTT, 20h, , ago 2019</t>
  </si>
  <si>
    <t>20h</t>
  </si>
  <si>
    <t>40h</t>
  </si>
  <si>
    <t>DE</t>
  </si>
  <si>
    <t>Docentes MS / EBTT, 20h, ago 2016</t>
  </si>
  <si>
    <t>Docentes MS / EBTT, 40h, ago 2016</t>
  </si>
  <si>
    <t>Docentes MS / EBTT, DE, ago 2016</t>
  </si>
  <si>
    <t>Docentes MS / EBTT, 20h, salário atual (nov 2015)</t>
  </si>
  <si>
    <t>Docentes MS / EBTT, 40h, salário atual (nov 2015)</t>
  </si>
  <si>
    <t>Docentes MS / EBTT, DE, salário atual (nov 2015)</t>
  </si>
  <si>
    <t>Ago 2016: Ganho percentual em relação ao salário atual</t>
  </si>
  <si>
    <t>Ago 2016: Reajuste de 5,5%, igual para todos os docentes</t>
  </si>
  <si>
    <t>Reajuste:</t>
  </si>
  <si>
    <t>(5,5% sobre 5,0%)</t>
  </si>
  <si>
    <t>Jan 2017: Reajuste de 10,8%, igual para todos os docentes</t>
  </si>
  <si>
    <t>40h/20h:</t>
  </si>
  <si>
    <t>DE/20h:</t>
  </si>
  <si>
    <t>Degraus: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</si>
</sst>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(* #,##0.00_);_(* \(#,##0.00\);_(* \-??_);_(@_)"/>
    <numFmt numFmtId="169" formatCode="0.0%"/>
    <numFmt numFmtId="170" formatCode="0.000%"/>
    <numFmt numFmtId="171" formatCode="_(* #,##0_);_(* \(#,##0\);_(* \-??_);_(@_)"/>
    <numFmt numFmtId="172" formatCode="0.000"/>
    <numFmt numFmtId="173" formatCode="0.0"/>
    <numFmt numFmtId="174" formatCode="0.00000"/>
    <numFmt numFmtId="175" formatCode="_(* #,##0.0_);_(* \(#,##0.0\);_(* &quot;-&quot;??_);_(@_)"/>
    <numFmt numFmtId="176" formatCode="_(* #,##0_);_(* \(#,##0\);_(* &quot;-&quot;??_);_(@_)"/>
    <numFmt numFmtId="177" formatCode="_(* #,##0.0_);_(* \(#,##0.0\);_(* \-??_);_(@_)"/>
    <numFmt numFmtId="178" formatCode="0.0000"/>
    <numFmt numFmtId="179" formatCode="#,##0;\(#,##0\)"/>
    <numFmt numFmtId="180" formatCode="_(* #,##0.000000000_);_(* \(#,##0.000000000\);_(* &quot;-&quot;??_);_(@_)"/>
    <numFmt numFmtId="181" formatCode="#,##0.000;\-#,##0.000"/>
    <numFmt numFmtId="182" formatCode="#,##0.00000;\-#,##0.00000"/>
    <numFmt numFmtId="183" formatCode="#,##0.00_ ;\-#,##0.00\ "/>
    <numFmt numFmtId="184" formatCode="#,##0.000"/>
    <numFmt numFmtId="185" formatCode="_(* #,##0.000_);_(* \(#,##0.000\);_(* &quot;-&quot;??_);_(@_)"/>
    <numFmt numFmtId="186" formatCode="#,##0.0000"/>
    <numFmt numFmtId="187" formatCode="_(* #,##0.0000_);_(* \(#,##0.0000\);_(* &quot;-&quot;??_);_(@_)"/>
    <numFmt numFmtId="188" formatCode="#,##0.0000;\-#,##0.0000"/>
    <numFmt numFmtId="189" formatCode="0.0000%"/>
    <numFmt numFmtId="190" formatCode="0.000000"/>
    <numFmt numFmtId="191" formatCode="0.00000%"/>
    <numFmt numFmtId="192" formatCode="0.000000%"/>
    <numFmt numFmtId="193" formatCode="0.0000000"/>
    <numFmt numFmtId="194" formatCode="0.00000000"/>
    <numFmt numFmtId="195" formatCode="_-* #,##0.0000_-;\-* #,##0.0000_-;_-* &quot;-&quot;????_-;_-@_-"/>
    <numFmt numFmtId="196" formatCode="_-* #,##0.000_-;\-* #,##0.000_-;_-* &quot;-&quot;????_-;_-@_-"/>
    <numFmt numFmtId="197" formatCode="_-* #,##0.00_-;\-* #,##0.00_-;_-* &quot;-&quot;??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u val="single"/>
      <sz val="8.35"/>
      <color indexed="12"/>
      <name val="Calibri"/>
      <family val="2"/>
    </font>
    <font>
      <u val="single"/>
      <sz val="8.35"/>
      <color indexed="20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Black"/>
      <family val="2"/>
    </font>
    <font>
      <sz val="11"/>
      <name val="Calibri"/>
      <family val="2"/>
    </font>
    <font>
      <sz val="12"/>
      <color indexed="10"/>
      <name val="Arial Black"/>
      <family val="2"/>
    </font>
    <font>
      <sz val="12"/>
      <color indexed="8"/>
      <name val="Arial"/>
      <family val="2"/>
    </font>
    <font>
      <b/>
      <sz val="12"/>
      <color indexed="10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Black"/>
      <family val="2"/>
    </font>
    <font>
      <sz val="12"/>
      <color rgb="FFFF0000"/>
      <name val="Arial Black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 Black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5DFFFF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56" applyFont="1" applyFill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2" fontId="3" fillId="0" borderId="10" xfId="56" applyNumberFormat="1" applyFont="1" applyFill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2" fontId="3" fillId="0" borderId="12" xfId="56" applyNumberFormat="1" applyFont="1" applyFill="1" applyBorder="1" applyAlignment="1">
      <alignment horizontal="center"/>
      <protection/>
    </xf>
    <xf numFmtId="0" fontId="3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/>
      <protection/>
    </xf>
    <xf numFmtId="39" fontId="3" fillId="0" borderId="11" xfId="68" applyNumberFormat="1" applyFont="1" applyFill="1" applyBorder="1" applyAlignment="1">
      <alignment horizontal="center"/>
    </xf>
    <xf numFmtId="167" fontId="3" fillId="0" borderId="11" xfId="68" applyFont="1" applyFill="1" applyBorder="1" applyAlignment="1">
      <alignment horizontal="center"/>
    </xf>
    <xf numFmtId="167" fontId="3" fillId="0" borderId="15" xfId="68" applyFont="1" applyFill="1" applyBorder="1" applyAlignment="1">
      <alignment horizontal="center"/>
    </xf>
    <xf numFmtId="39" fontId="3" fillId="0" borderId="14" xfId="68" applyNumberFormat="1" applyFont="1" applyFill="1" applyBorder="1" applyAlignment="1">
      <alignment horizontal="center"/>
    </xf>
    <xf numFmtId="167" fontId="3" fillId="0" borderId="14" xfId="68" applyFont="1" applyFill="1" applyBorder="1" applyAlignment="1">
      <alignment horizontal="center"/>
    </xf>
    <xf numFmtId="167" fontId="3" fillId="0" borderId="16" xfId="68" applyFont="1" applyFill="1" applyBorder="1" applyAlignment="1">
      <alignment horizontal="center"/>
    </xf>
    <xf numFmtId="39" fontId="4" fillId="33" borderId="14" xfId="68" applyNumberFormat="1" applyFont="1" applyFill="1" applyBorder="1" applyAlignment="1">
      <alignment horizontal="center"/>
    </xf>
    <xf numFmtId="0" fontId="3" fillId="0" borderId="17" xfId="51" applyFont="1" applyFill="1" applyBorder="1" applyAlignment="1">
      <alignment horizontal="center" vertical="center" wrapText="1"/>
      <protection/>
    </xf>
    <xf numFmtId="0" fontId="8" fillId="34" borderId="0" xfId="0" applyFont="1" applyFill="1" applyAlignment="1">
      <alignment horizontal="center"/>
    </xf>
    <xf numFmtId="9" fontId="9" fillId="34" borderId="18" xfId="51" applyNumberFormat="1" applyFont="1" applyFill="1" applyBorder="1" applyAlignment="1">
      <alignment horizontal="center"/>
      <protection/>
    </xf>
    <xf numFmtId="169" fontId="9" fillId="34" borderId="18" xfId="51" applyNumberFormat="1" applyFont="1" applyFill="1" applyBorder="1" applyAlignment="1">
      <alignment horizontal="center"/>
      <protection/>
    </xf>
    <xf numFmtId="0" fontId="3" fillId="32" borderId="0" xfId="51" applyFont="1" applyFill="1" applyBorder="1">
      <alignment/>
      <protection/>
    </xf>
    <xf numFmtId="2" fontId="5" fillId="35" borderId="19" xfId="51" applyNumberFormat="1" applyFont="1" applyFill="1" applyBorder="1" applyAlignment="1">
      <alignment horizontal="center"/>
      <protection/>
    </xf>
    <xf numFmtId="2" fontId="5" fillId="35" borderId="20" xfId="51" applyNumberFormat="1" applyFont="1" applyFill="1" applyBorder="1" applyAlignment="1">
      <alignment horizontal="center"/>
      <protection/>
    </xf>
    <xf numFmtId="167" fontId="3" fillId="35" borderId="20" xfId="68" applyFont="1" applyFill="1" applyBorder="1" applyAlignment="1">
      <alignment horizontal="center"/>
    </xf>
    <xf numFmtId="167" fontId="3" fillId="35" borderId="19" xfId="68" applyFont="1" applyFill="1" applyBorder="1" applyAlignment="1">
      <alignment horizontal="center"/>
    </xf>
    <xf numFmtId="167" fontId="3" fillId="35" borderId="21" xfId="68" applyFont="1" applyFill="1" applyBorder="1" applyAlignment="1">
      <alignment horizontal="center"/>
    </xf>
    <xf numFmtId="167" fontId="3" fillId="35" borderId="22" xfId="68" applyFont="1" applyFill="1" applyBorder="1" applyAlignment="1">
      <alignment horizontal="center"/>
    </xf>
    <xf numFmtId="167" fontId="6" fillId="0" borderId="11" xfId="68" applyFont="1" applyFill="1" applyBorder="1" applyAlignment="1">
      <alignment horizontal="center"/>
    </xf>
    <xf numFmtId="167" fontId="7" fillId="0" borderId="11" xfId="68" applyFont="1" applyFill="1" applyBorder="1" applyAlignment="1">
      <alignment horizontal="center"/>
    </xf>
    <xf numFmtId="0" fontId="3" fillId="0" borderId="23" xfId="56" applyFont="1" applyFill="1" applyBorder="1" applyAlignment="1">
      <alignment horizontal="center"/>
      <protection/>
    </xf>
    <xf numFmtId="2" fontId="5" fillId="35" borderId="24" xfId="51" applyNumberFormat="1" applyFont="1" applyFill="1" applyBorder="1" applyAlignment="1">
      <alignment horizontal="center"/>
      <protection/>
    </xf>
    <xf numFmtId="2" fontId="5" fillId="35" borderId="25" xfId="51" applyNumberFormat="1" applyFont="1" applyFill="1" applyBorder="1" applyAlignment="1">
      <alignment horizontal="center"/>
      <protection/>
    </xf>
    <xf numFmtId="169" fontId="7" fillId="0" borderId="11" xfId="59" applyNumberFormat="1" applyFont="1" applyFill="1" applyBorder="1" applyAlignment="1">
      <alignment horizontal="center"/>
    </xf>
    <xf numFmtId="169" fontId="3" fillId="35" borderId="20" xfId="59" applyNumberFormat="1" applyFont="1" applyFill="1" applyBorder="1" applyAlignment="1">
      <alignment horizontal="center"/>
    </xf>
    <xf numFmtId="169" fontId="6" fillId="0" borderId="11" xfId="59" applyNumberFormat="1" applyFont="1" applyFill="1" applyBorder="1" applyAlignment="1">
      <alignment horizontal="center"/>
    </xf>
    <xf numFmtId="169" fontId="3" fillId="35" borderId="19" xfId="59" applyNumberFormat="1" applyFont="1" applyFill="1" applyBorder="1" applyAlignment="1">
      <alignment horizontal="center"/>
    </xf>
    <xf numFmtId="169" fontId="3" fillId="35" borderId="21" xfId="59" applyNumberFormat="1" applyFont="1" applyFill="1" applyBorder="1" applyAlignment="1">
      <alignment horizontal="center"/>
    </xf>
    <xf numFmtId="169" fontId="3" fillId="35" borderId="22" xfId="59" applyNumberFormat="1" applyFont="1" applyFill="1" applyBorder="1" applyAlignment="1">
      <alignment horizontal="center"/>
    </xf>
    <xf numFmtId="9" fontId="50" fillId="31" borderId="26" xfId="0" applyNumberFormat="1" applyFont="1" applyFill="1" applyBorder="1" applyAlignment="1">
      <alignment horizontal="center"/>
    </xf>
    <xf numFmtId="0" fontId="30" fillId="36" borderId="27" xfId="0" applyFont="1" applyFill="1" applyBorder="1" applyAlignment="1">
      <alignment horizontal="center"/>
    </xf>
    <xf numFmtId="0" fontId="30" fillId="36" borderId="28" xfId="0" applyFont="1" applyFill="1" applyBorder="1" applyAlignment="1">
      <alignment horizontal="center"/>
    </xf>
    <xf numFmtId="0" fontId="30" fillId="36" borderId="26" xfId="0" applyFont="1" applyFill="1" applyBorder="1" applyAlignment="1">
      <alignment horizontal="center"/>
    </xf>
    <xf numFmtId="169" fontId="51" fillId="31" borderId="27" xfId="0" applyNumberFormat="1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169" fontId="9" fillId="7" borderId="18" xfId="51" applyNumberFormat="1" applyFont="1" applyFill="1" applyBorder="1" applyAlignment="1">
      <alignment horizontal="center"/>
      <protection/>
    </xf>
    <xf numFmtId="167" fontId="6" fillId="36" borderId="11" xfId="68" applyFont="1" applyFill="1" applyBorder="1" applyAlignment="1">
      <alignment horizontal="center"/>
    </xf>
    <xf numFmtId="167" fontId="3" fillId="37" borderId="19" xfId="68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169" fontId="9" fillId="6" borderId="18" xfId="51" applyNumberFormat="1" applyFont="1" applyFill="1" applyBorder="1" applyAlignment="1">
      <alignment horizontal="center"/>
      <protection/>
    </xf>
    <xf numFmtId="0" fontId="52" fillId="6" borderId="0" xfId="0" applyFont="1" applyFill="1" applyAlignment="1">
      <alignment horizontal="center"/>
    </xf>
    <xf numFmtId="189" fontId="53" fillId="6" borderId="0" xfId="59" applyNumberFormat="1" applyFont="1" applyFill="1" applyAlignment="1">
      <alignment horizontal="center"/>
    </xf>
    <xf numFmtId="0" fontId="0" fillId="0" borderId="0" xfId="0" applyFont="1" applyAlignment="1">
      <alignment/>
    </xf>
    <xf numFmtId="169" fontId="53" fillId="6" borderId="0" xfId="59" applyNumberFormat="1" applyFont="1" applyFill="1" applyAlignment="1">
      <alignment horizontal="center"/>
    </xf>
    <xf numFmtId="9" fontId="53" fillId="6" borderId="0" xfId="59" applyNumberFormat="1" applyFont="1" applyFill="1" applyAlignment="1">
      <alignment horizontal="center"/>
    </xf>
    <xf numFmtId="169" fontId="54" fillId="31" borderId="27" xfId="0" applyNumberFormat="1" applyFont="1" applyFill="1" applyBorder="1" applyAlignment="1" applyProtection="1">
      <alignment horizontal="center"/>
      <protection locked="0"/>
    </xf>
    <xf numFmtId="0" fontId="3" fillId="0" borderId="13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3" fillId="0" borderId="30" xfId="51" applyFont="1" applyFill="1" applyBorder="1" applyAlignment="1">
      <alignment horizontal="center" vertical="center" wrapText="1"/>
      <protection/>
    </xf>
    <xf numFmtId="0" fontId="3" fillId="0" borderId="31" xfId="51" applyFont="1" applyFill="1" applyBorder="1" applyAlignment="1">
      <alignment horizontal="center" vertical="center" wrapText="1"/>
      <protection/>
    </xf>
    <xf numFmtId="0" fontId="3" fillId="0" borderId="32" xfId="51" applyFont="1" applyFill="1" applyBorder="1" applyAlignment="1">
      <alignment horizontal="center" vertical="center" wrapText="1"/>
      <protection/>
    </xf>
    <xf numFmtId="0" fontId="3" fillId="0" borderId="33" xfId="51" applyFont="1" applyFill="1" applyBorder="1" applyAlignment="1">
      <alignment horizontal="center" vertical="center" wrapText="1"/>
      <protection/>
    </xf>
    <xf numFmtId="0" fontId="4" fillId="35" borderId="34" xfId="51" applyFont="1" applyFill="1" applyBorder="1" applyAlignment="1">
      <alignment horizontal="center"/>
      <protection/>
    </xf>
    <xf numFmtId="0" fontId="4" fillId="35" borderId="35" xfId="51" applyFont="1" applyFill="1" applyBorder="1" applyAlignment="1">
      <alignment horizontal="center"/>
      <protection/>
    </xf>
    <xf numFmtId="0" fontId="4" fillId="35" borderId="36" xfId="51" applyFont="1" applyFill="1" applyBorder="1" applyAlignment="1">
      <alignment horizontal="center"/>
      <protection/>
    </xf>
    <xf numFmtId="0" fontId="4" fillId="35" borderId="37" xfId="51" applyFont="1" applyFill="1" applyBorder="1" applyAlignment="1">
      <alignment horizontal="center"/>
      <protection/>
    </xf>
    <xf numFmtId="0" fontId="3" fillId="0" borderId="38" xfId="56" applyFont="1" applyFill="1" applyBorder="1" applyAlignment="1">
      <alignment horizontal="center"/>
      <protection/>
    </xf>
    <xf numFmtId="0" fontId="3" fillId="0" borderId="39" xfId="56" applyFont="1" applyFill="1" applyBorder="1" applyAlignment="1">
      <alignment horizontal="center"/>
      <protection/>
    </xf>
    <xf numFmtId="0" fontId="3" fillId="0" borderId="40" xfId="56" applyFont="1" applyFill="1" applyBorder="1" applyAlignment="1">
      <alignment horizontal="center"/>
      <protection/>
    </xf>
    <xf numFmtId="0" fontId="3" fillId="0" borderId="41" xfId="56" applyFont="1" applyFill="1" applyBorder="1" applyAlignment="1">
      <alignment horizontal="center"/>
      <protection/>
    </xf>
    <xf numFmtId="0" fontId="8" fillId="34" borderId="42" xfId="0" applyFont="1" applyFill="1" applyBorder="1" applyAlignment="1">
      <alignment horizontal="center"/>
    </xf>
    <xf numFmtId="0" fontId="4" fillId="38" borderId="43" xfId="56" applyFont="1" applyFill="1" applyBorder="1" applyAlignment="1">
      <alignment horizontal="center"/>
      <protection/>
    </xf>
    <xf numFmtId="0" fontId="4" fillId="38" borderId="44" xfId="56" applyFont="1" applyFill="1" applyBorder="1" applyAlignment="1">
      <alignment horizontal="center"/>
      <protection/>
    </xf>
    <xf numFmtId="0" fontId="4" fillId="38" borderId="45" xfId="56" applyFont="1" applyFill="1" applyBorder="1" applyAlignment="1">
      <alignment horizontal="center"/>
      <protection/>
    </xf>
    <xf numFmtId="0" fontId="12" fillId="39" borderId="0" xfId="56" applyFont="1" applyFill="1" applyBorder="1" applyAlignment="1">
      <alignment horizontal="center"/>
      <protection/>
    </xf>
    <xf numFmtId="0" fontId="8" fillId="39" borderId="0" xfId="0" applyFont="1" applyFill="1" applyAlignment="1">
      <alignment horizontal="center"/>
    </xf>
    <xf numFmtId="169" fontId="9" fillId="40" borderId="42" xfId="51" applyNumberFormat="1" applyFont="1" applyFill="1" applyBorder="1" applyAlignment="1">
      <alignment horizontal="center"/>
      <protection/>
    </xf>
    <xf numFmtId="0" fontId="12" fillId="41" borderId="0" xfId="56" applyFont="1" applyFill="1" applyBorder="1" applyAlignment="1">
      <alignment horizontal="center"/>
      <protection/>
    </xf>
    <xf numFmtId="0" fontId="8" fillId="41" borderId="0" xfId="0" applyFont="1" applyFill="1" applyAlignment="1">
      <alignment horizontal="center"/>
    </xf>
    <xf numFmtId="0" fontId="8" fillId="6" borderId="42" xfId="0" applyFont="1" applyFill="1" applyBorder="1" applyAlignment="1">
      <alignment horizontal="center"/>
    </xf>
    <xf numFmtId="0" fontId="8" fillId="42" borderId="0" xfId="0" applyFont="1" applyFill="1" applyAlignment="1">
      <alignment horizontal="center"/>
    </xf>
    <xf numFmtId="0" fontId="12" fillId="42" borderId="0" xfId="56" applyFont="1" applyFill="1" applyBorder="1" applyAlignment="1">
      <alignment horizontal="center"/>
      <protection/>
    </xf>
    <xf numFmtId="0" fontId="12" fillId="43" borderId="0" xfId="56" applyFont="1" applyFill="1" applyBorder="1" applyAlignment="1">
      <alignment horizontal="center"/>
      <protection/>
    </xf>
    <xf numFmtId="0" fontId="8" fillId="43" borderId="0" xfId="0" applyFont="1" applyFill="1" applyAlignment="1">
      <alignment horizontal="center"/>
    </xf>
    <xf numFmtId="0" fontId="12" fillId="44" borderId="0" xfId="56" applyFont="1" applyFill="1" applyBorder="1" applyAlignment="1">
      <alignment horizontal="center"/>
      <protection/>
    </xf>
    <xf numFmtId="0" fontId="8" fillId="44" borderId="0" xfId="0" applyFont="1" applyFill="1" applyAlignment="1">
      <alignment horizont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3 2" xfId="53"/>
    <cellStyle name="Normal 3 3" xfId="54"/>
    <cellStyle name="Normal 4" xfId="55"/>
    <cellStyle name="Normal 5" xfId="56"/>
    <cellStyle name="Normal 5 2" xfId="57"/>
    <cellStyle name="Nota" xfId="58"/>
    <cellStyle name="Percent" xfId="59"/>
    <cellStyle name="Porcentagem 2" xfId="60"/>
    <cellStyle name="Porcentagem 2 2" xfId="61"/>
    <cellStyle name="Porcentagem 3" xfId="62"/>
    <cellStyle name="Porcentagem 4" xfId="63"/>
    <cellStyle name="Porcentagem 4 2" xfId="64"/>
    <cellStyle name="Saída" xfId="65"/>
    <cellStyle name="Comma [0]" xfId="66"/>
    <cellStyle name="Separador de milhares 2" xfId="67"/>
    <cellStyle name="Separador de milhares 3" xfId="68"/>
    <cellStyle name="Separador de milhares 4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  <cellStyle name="Vírgula 2" xfId="79"/>
    <cellStyle name="Vírgula 3" xfId="80"/>
    <cellStyle name="Vírgula 4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0"/>
  <sheetViews>
    <sheetView zoomScale="70" zoomScaleNormal="70" zoomScalePageLayoutView="0" workbookViewId="0" topLeftCell="A55">
      <selection activeCell="A1" sqref="A1"/>
    </sheetView>
  </sheetViews>
  <sheetFormatPr defaultColWidth="13.00390625" defaultRowHeight="15"/>
  <cols>
    <col min="1" max="1" width="1.57421875" style="0" customWidth="1"/>
    <col min="2" max="2" width="14.57421875" style="0" bestFit="1" customWidth="1"/>
    <col min="3" max="3" width="10.7109375" style="0" customWidth="1"/>
    <col min="4" max="4" width="6.00390625" style="0" bestFit="1" customWidth="1"/>
    <col min="5" max="5" width="12.7109375" style="0" bestFit="1" customWidth="1"/>
    <col min="6" max="7" width="11.57421875" style="0" bestFit="1" customWidth="1"/>
    <col min="8" max="8" width="12.7109375" style="0" customWidth="1"/>
    <col min="9" max="9" width="13.00390625" style="0" bestFit="1" customWidth="1"/>
    <col min="10" max="10" width="1.28515625" style="0" customWidth="1"/>
    <col min="11" max="11" width="15.28125" style="0" bestFit="1" customWidth="1"/>
    <col min="12" max="12" width="10.140625" style="0" bestFit="1" customWidth="1"/>
    <col min="13" max="13" width="6.00390625" style="0" bestFit="1" customWidth="1"/>
    <col min="14" max="16" width="11.57421875" style="0" bestFit="1" customWidth="1"/>
    <col min="17" max="17" width="13.00390625" style="0" bestFit="1" customWidth="1"/>
    <col min="18" max="18" width="12.57421875" style="0" customWidth="1"/>
    <col min="19" max="19" width="1.1484375" style="0" customWidth="1"/>
    <col min="20" max="20" width="14.57421875" style="0" bestFit="1" customWidth="1"/>
    <col min="21" max="21" width="10.140625" style="0" bestFit="1" customWidth="1"/>
    <col min="22" max="22" width="6.00390625" style="0" bestFit="1" customWidth="1"/>
    <col min="23" max="24" width="7.421875" style="0" bestFit="1" customWidth="1"/>
    <col min="25" max="25" width="7.8515625" style="0" bestFit="1" customWidth="1"/>
    <col min="26" max="27" width="7.421875" style="0" bestFit="1" customWidth="1"/>
    <col min="28" max="248" width="8.8515625" style="0" customWidth="1"/>
    <col min="249" max="249" width="14.57421875" style="0" bestFit="1" customWidth="1"/>
    <col min="250" max="250" width="10.140625" style="0" bestFit="1" customWidth="1"/>
    <col min="251" max="251" width="8.8515625" style="0" customWidth="1"/>
    <col min="252" max="254" width="11.57421875" style="0" bestFit="1" customWidth="1"/>
    <col min="255" max="255" width="13.00390625" style="0" bestFit="1" customWidth="1"/>
  </cols>
  <sheetData>
    <row r="1" spans="2:10" ht="7.5" customHeight="1">
      <c r="B1" s="1"/>
      <c r="C1" s="1"/>
      <c r="D1" s="1"/>
      <c r="E1" s="1"/>
      <c r="F1" s="1"/>
      <c r="G1" s="1"/>
      <c r="H1" s="1"/>
      <c r="I1" s="1"/>
      <c r="J1" s="1"/>
    </row>
    <row r="2" spans="2:27" ht="20.25">
      <c r="B2" s="72" t="s">
        <v>65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T2" s="73" t="s">
        <v>64</v>
      </c>
      <c r="U2" s="73"/>
      <c r="V2" s="73"/>
      <c r="W2" s="73"/>
      <c r="X2" s="73"/>
      <c r="Y2" s="73"/>
      <c r="Z2" s="73"/>
      <c r="AA2" s="73"/>
    </row>
    <row r="3" spans="2:9" ht="15.75" customHeight="1" thickBot="1">
      <c r="B3" s="68" t="s">
        <v>55</v>
      </c>
      <c r="C3" s="68"/>
      <c r="D3" s="68"/>
      <c r="E3" s="42" t="s">
        <v>66</v>
      </c>
      <c r="F3" s="43">
        <v>0.055</v>
      </c>
      <c r="G3" s="18"/>
      <c r="H3" s="18"/>
      <c r="I3" s="18"/>
    </row>
    <row r="4" spans="2:256" ht="15.75" customHeight="1" thickBot="1" thickTop="1">
      <c r="B4" s="69" t="s">
        <v>58</v>
      </c>
      <c r="C4" s="70"/>
      <c r="D4" s="70"/>
      <c r="E4" s="70"/>
      <c r="F4" s="70"/>
      <c r="G4" s="70"/>
      <c r="H4" s="70"/>
      <c r="I4" s="71"/>
      <c r="J4" s="1"/>
      <c r="K4" s="60" t="s">
        <v>61</v>
      </c>
      <c r="L4" s="61"/>
      <c r="M4" s="62"/>
      <c r="N4" s="62"/>
      <c r="O4" s="62"/>
      <c r="P4" s="62"/>
      <c r="Q4" s="62"/>
      <c r="R4" s="63"/>
      <c r="T4" s="60" t="s">
        <v>58</v>
      </c>
      <c r="U4" s="61"/>
      <c r="V4" s="62"/>
      <c r="W4" s="62"/>
      <c r="X4" s="62"/>
      <c r="Y4" s="62"/>
      <c r="Z4" s="62"/>
      <c r="AA4" s="63"/>
      <c r="IO4" s="60" t="s">
        <v>61</v>
      </c>
      <c r="IP4" s="61"/>
      <c r="IQ4" s="62"/>
      <c r="IR4" s="62"/>
      <c r="IS4" s="62"/>
      <c r="IT4" s="62"/>
      <c r="IU4" s="62"/>
      <c r="IV4" s="63"/>
    </row>
    <row r="5" spans="2:256" ht="15.75" customHeight="1">
      <c r="B5" s="66" t="s">
        <v>1</v>
      </c>
      <c r="C5" s="67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5" t="s">
        <v>7</v>
      </c>
      <c r="J5" s="1"/>
      <c r="K5" s="64" t="s">
        <v>1</v>
      </c>
      <c r="L5" s="65"/>
      <c r="M5" s="28" t="s">
        <v>2</v>
      </c>
      <c r="N5" s="29" t="s">
        <v>3</v>
      </c>
      <c r="O5" s="29" t="s">
        <v>4</v>
      </c>
      <c r="P5" s="29" t="s">
        <v>5</v>
      </c>
      <c r="Q5" s="29" t="s">
        <v>6</v>
      </c>
      <c r="R5" s="30" t="s">
        <v>7</v>
      </c>
      <c r="T5" s="64" t="s">
        <v>1</v>
      </c>
      <c r="U5" s="65"/>
      <c r="V5" s="28" t="s">
        <v>2</v>
      </c>
      <c r="W5" s="29" t="s">
        <v>3</v>
      </c>
      <c r="X5" s="29" t="s">
        <v>4</v>
      </c>
      <c r="Y5" s="29" t="s">
        <v>5</v>
      </c>
      <c r="Z5" s="29" t="s">
        <v>6</v>
      </c>
      <c r="AA5" s="30" t="s">
        <v>7</v>
      </c>
      <c r="IO5" s="64" t="s">
        <v>1</v>
      </c>
      <c r="IP5" s="65"/>
      <c r="IQ5" s="28" t="s">
        <v>2</v>
      </c>
      <c r="IR5" s="29" t="s">
        <v>3</v>
      </c>
      <c r="IS5" s="29" t="s">
        <v>4</v>
      </c>
      <c r="IT5" s="29" t="s">
        <v>5</v>
      </c>
      <c r="IU5" s="29" t="s">
        <v>6</v>
      </c>
      <c r="IV5" s="30" t="s">
        <v>7</v>
      </c>
    </row>
    <row r="6" spans="2:256" ht="15.75" customHeight="1">
      <c r="B6" s="6" t="s">
        <v>8</v>
      </c>
      <c r="C6" s="15" t="s">
        <v>19</v>
      </c>
      <c r="D6" s="4">
        <v>1</v>
      </c>
      <c r="E6" s="27">
        <f>N6*(1+$F$3)</f>
        <v>3185.18215</v>
      </c>
      <c r="F6" s="27">
        <f>O6*(1+$F$3)</f>
        <v>3408.1458499999994</v>
      </c>
      <c r="G6" s="27">
        <f>P6*(1+$F$3)</f>
        <v>3788.5260999999996</v>
      </c>
      <c r="H6" s="27">
        <f>Q6*(1+$F$3)</f>
        <v>4427.40245</v>
      </c>
      <c r="I6" s="22">
        <f>R6*(1+$F$3)</f>
        <v>5319.2467</v>
      </c>
      <c r="J6" s="1"/>
      <c r="K6" s="6" t="s">
        <v>8</v>
      </c>
      <c r="L6" s="15" t="s">
        <v>19</v>
      </c>
      <c r="M6" s="4">
        <v>1</v>
      </c>
      <c r="N6" s="27">
        <v>3019.13</v>
      </c>
      <c r="O6" s="27">
        <v>3230.47</v>
      </c>
      <c r="P6" s="27">
        <v>3591.02</v>
      </c>
      <c r="Q6" s="27">
        <v>4196.59</v>
      </c>
      <c r="R6" s="22">
        <v>5041.94</v>
      </c>
      <c r="T6" s="6" t="s">
        <v>8</v>
      </c>
      <c r="U6" s="15" t="s">
        <v>19</v>
      </c>
      <c r="V6" s="4">
        <v>1</v>
      </c>
      <c r="W6" s="31">
        <f>E6/N6-1</f>
        <v>0.05499999999999994</v>
      </c>
      <c r="X6" s="31">
        <f>F6/O6-1</f>
        <v>0.05499999999999994</v>
      </c>
      <c r="Y6" s="31">
        <f>G6/P6-1</f>
        <v>0.05499999999999994</v>
      </c>
      <c r="Z6" s="31">
        <f>H6/Q6-1</f>
        <v>0.05499999999999994</v>
      </c>
      <c r="AA6" s="32">
        <f>I6/R6-1</f>
        <v>0.05499999999999994</v>
      </c>
      <c r="IO6" s="6" t="s">
        <v>8</v>
      </c>
      <c r="IP6" s="15" t="s">
        <v>19</v>
      </c>
      <c r="IQ6" s="4">
        <v>1</v>
      </c>
      <c r="IR6" s="27">
        <v>3344.4412575</v>
      </c>
      <c r="IS6" s="27">
        <v>3578.5531425</v>
      </c>
      <c r="IT6" s="27">
        <v>3977.952405</v>
      </c>
      <c r="IU6" s="27">
        <v>4648.7725725</v>
      </c>
      <c r="IV6" s="22">
        <v>5585.209035</v>
      </c>
    </row>
    <row r="7" spans="2:256" ht="15.75" customHeight="1">
      <c r="B7" s="54" t="s">
        <v>9</v>
      </c>
      <c r="C7" s="56" t="s">
        <v>15</v>
      </c>
      <c r="D7" s="4">
        <v>4</v>
      </c>
      <c r="E7" s="26">
        <f aca="true" t="shared" si="0" ref="E7:E18">N7*(1+$F$3)</f>
        <v>3060.2384999999995</v>
      </c>
      <c r="F7" s="26">
        <f aca="true" t="shared" si="1" ref="F7:F18">O7*(1+$F$3)</f>
        <v>3282.3898499999996</v>
      </c>
      <c r="G7" s="26">
        <f aca="true" t="shared" si="2" ref="G7:G18">P7*(1+$F$3)</f>
        <v>3654.00305</v>
      </c>
      <c r="H7" s="26">
        <f aca="true" t="shared" si="3" ref="H7:H18">Q7*(1+$F$3)</f>
        <v>4015.7942</v>
      </c>
      <c r="I7" s="22">
        <f aca="true" t="shared" si="4" ref="I7:I18">R7*(1+$F$3)</f>
        <v>4701.829049999999</v>
      </c>
      <c r="J7" s="1"/>
      <c r="K7" s="54" t="s">
        <v>9</v>
      </c>
      <c r="L7" s="56" t="s">
        <v>15</v>
      </c>
      <c r="M7" s="4">
        <v>4</v>
      </c>
      <c r="N7" s="26">
        <v>2900.7</v>
      </c>
      <c r="O7" s="26">
        <v>3111.27</v>
      </c>
      <c r="P7" s="26">
        <v>3463.51</v>
      </c>
      <c r="Q7" s="26">
        <v>3806.44</v>
      </c>
      <c r="R7" s="22">
        <v>4456.71</v>
      </c>
      <c r="T7" s="54" t="s">
        <v>9</v>
      </c>
      <c r="U7" s="56" t="s">
        <v>15</v>
      </c>
      <c r="V7" s="4">
        <v>4</v>
      </c>
      <c r="W7" s="33">
        <f aca="true" t="shared" si="5" ref="W7:W18">E7/N7-1</f>
        <v>0.05499999999999994</v>
      </c>
      <c r="X7" s="33">
        <f aca="true" t="shared" si="6" ref="X7:X18">F7/O7-1</f>
        <v>0.05499999999999994</v>
      </c>
      <c r="Y7" s="33">
        <f aca="true" t="shared" si="7" ref="Y7:Y18">G7/P7-1</f>
        <v>0.05499999999999994</v>
      </c>
      <c r="Z7" s="33">
        <f aca="true" t="shared" si="8" ref="Z7:Z18">H7/Q7-1</f>
        <v>0.05499999999999994</v>
      </c>
      <c r="AA7" s="32">
        <f aca="true" t="shared" si="9" ref="AA7:AA18">I7/R7-1</f>
        <v>0.05499999999999994</v>
      </c>
      <c r="IO7" s="54" t="s">
        <v>9</v>
      </c>
      <c r="IP7" s="56" t="s">
        <v>15</v>
      </c>
      <c r="IQ7" s="4">
        <v>4</v>
      </c>
      <c r="IR7" s="26">
        <v>3213.2504249999997</v>
      </c>
      <c r="IS7" s="26">
        <v>3446.5093425</v>
      </c>
      <c r="IT7" s="26">
        <v>3836.7032025000003</v>
      </c>
      <c r="IU7" s="26">
        <v>4216.58391</v>
      </c>
      <c r="IV7" s="22">
        <v>4936.9205025</v>
      </c>
    </row>
    <row r="8" spans="2:256" ht="15.75" customHeight="1">
      <c r="B8" s="54"/>
      <c r="C8" s="58"/>
      <c r="D8" s="4">
        <v>3</v>
      </c>
      <c r="E8" s="26">
        <f t="shared" si="0"/>
        <v>2998.99575</v>
      </c>
      <c r="F8" s="26">
        <f t="shared" si="1"/>
        <v>3216.1463999999996</v>
      </c>
      <c r="G8" s="26">
        <f t="shared" si="2"/>
        <v>3586.5146999999997</v>
      </c>
      <c r="H8" s="26">
        <f t="shared" si="3"/>
        <v>3926.72055</v>
      </c>
      <c r="I8" s="22">
        <f t="shared" si="4"/>
        <v>4592.7737</v>
      </c>
      <c r="J8" s="1"/>
      <c r="K8" s="54"/>
      <c r="L8" s="58"/>
      <c r="M8" s="4">
        <v>3</v>
      </c>
      <c r="N8" s="26">
        <v>2842.65</v>
      </c>
      <c r="O8" s="26">
        <v>3048.48</v>
      </c>
      <c r="P8" s="26">
        <v>3399.54</v>
      </c>
      <c r="Q8" s="26">
        <v>3722.01</v>
      </c>
      <c r="R8" s="22">
        <v>4353.34</v>
      </c>
      <c r="T8" s="54"/>
      <c r="U8" s="58"/>
      <c r="V8" s="4">
        <v>3</v>
      </c>
      <c r="W8" s="33">
        <f t="shared" si="5"/>
        <v>0.05499999999999994</v>
      </c>
      <c r="X8" s="33">
        <f t="shared" si="6"/>
        <v>0.05499999999999994</v>
      </c>
      <c r="Y8" s="33">
        <f t="shared" si="7"/>
        <v>0.05499999999999994</v>
      </c>
      <c r="Z8" s="33">
        <f t="shared" si="8"/>
        <v>0.05499999999999994</v>
      </c>
      <c r="AA8" s="32">
        <f t="shared" si="9"/>
        <v>0.05499999999999994</v>
      </c>
      <c r="IO8" s="54"/>
      <c r="IP8" s="58"/>
      <c r="IQ8" s="4">
        <v>3</v>
      </c>
      <c r="IR8" s="26">
        <v>3148.9455375000002</v>
      </c>
      <c r="IS8" s="26">
        <v>3376.95372</v>
      </c>
      <c r="IT8" s="26">
        <v>3765.840435</v>
      </c>
      <c r="IU8" s="26">
        <v>4123.0455</v>
      </c>
      <c r="IV8" s="22">
        <v>4822.4123850000005</v>
      </c>
    </row>
    <row r="9" spans="2:256" ht="15.75" customHeight="1">
      <c r="B9" s="54"/>
      <c r="C9" s="58"/>
      <c r="D9" s="4">
        <v>2</v>
      </c>
      <c r="E9" s="26">
        <f t="shared" si="0"/>
        <v>2938.94515</v>
      </c>
      <c r="F9" s="26">
        <f t="shared" si="1"/>
        <v>3151.2533499999995</v>
      </c>
      <c r="G9" s="26">
        <f t="shared" si="2"/>
        <v>3512.2848999999997</v>
      </c>
      <c r="H9" s="26">
        <f t="shared" si="3"/>
        <v>3839.64085</v>
      </c>
      <c r="I9" s="22">
        <f t="shared" si="4"/>
        <v>4486.3031</v>
      </c>
      <c r="J9" s="1"/>
      <c r="K9" s="54"/>
      <c r="L9" s="58"/>
      <c r="M9" s="4">
        <v>2</v>
      </c>
      <c r="N9" s="26">
        <v>2785.73</v>
      </c>
      <c r="O9" s="26">
        <v>2986.97</v>
      </c>
      <c r="P9" s="26">
        <v>3329.18</v>
      </c>
      <c r="Q9" s="26">
        <v>3639.47</v>
      </c>
      <c r="R9" s="22">
        <v>4252.42</v>
      </c>
      <c r="T9" s="54"/>
      <c r="U9" s="58"/>
      <c r="V9" s="4">
        <v>2</v>
      </c>
      <c r="W9" s="33">
        <f t="shared" si="5"/>
        <v>0.05499999999999994</v>
      </c>
      <c r="X9" s="33">
        <f t="shared" si="6"/>
        <v>0.05499999999999994</v>
      </c>
      <c r="Y9" s="33">
        <f t="shared" si="7"/>
        <v>0.05499999999999994</v>
      </c>
      <c r="Z9" s="33">
        <f t="shared" si="8"/>
        <v>0.05499999999999994</v>
      </c>
      <c r="AA9" s="32">
        <f t="shared" si="9"/>
        <v>0.05499999999999994</v>
      </c>
      <c r="IO9" s="54"/>
      <c r="IP9" s="58"/>
      <c r="IQ9" s="4">
        <v>2</v>
      </c>
      <c r="IR9" s="26">
        <v>3085.8924075</v>
      </c>
      <c r="IS9" s="26">
        <v>3308.8160175</v>
      </c>
      <c r="IT9" s="26">
        <v>3687.899145</v>
      </c>
      <c r="IU9" s="26">
        <v>4031.63397</v>
      </c>
      <c r="IV9" s="22">
        <v>4710.618255</v>
      </c>
    </row>
    <row r="10" spans="2:256" ht="15.75" customHeight="1">
      <c r="B10" s="54"/>
      <c r="C10" s="59"/>
      <c r="D10" s="4">
        <v>1</v>
      </c>
      <c r="E10" s="26">
        <f t="shared" si="0"/>
        <v>2880.07615</v>
      </c>
      <c r="F10" s="26">
        <f t="shared" si="1"/>
        <v>3087.6684999999998</v>
      </c>
      <c r="G10" s="26">
        <f t="shared" si="2"/>
        <v>3445.11305</v>
      </c>
      <c r="H10" s="26">
        <f t="shared" si="3"/>
        <v>3754.5445499999996</v>
      </c>
      <c r="I10" s="22">
        <f t="shared" si="4"/>
        <v>4382.3645</v>
      </c>
      <c r="J10" s="1"/>
      <c r="K10" s="54"/>
      <c r="L10" s="59"/>
      <c r="M10" s="4">
        <v>1</v>
      </c>
      <c r="N10" s="26">
        <v>2729.93</v>
      </c>
      <c r="O10" s="44">
        <v>2926.7</v>
      </c>
      <c r="P10" s="44">
        <v>3265.51</v>
      </c>
      <c r="Q10" s="26">
        <v>3558.81</v>
      </c>
      <c r="R10" s="22">
        <v>4153.9</v>
      </c>
      <c r="T10" s="54"/>
      <c r="U10" s="59"/>
      <c r="V10" s="4">
        <v>1</v>
      </c>
      <c r="W10" s="33">
        <f t="shared" si="5"/>
        <v>0.05499999999999994</v>
      </c>
      <c r="X10" s="33">
        <f t="shared" si="6"/>
        <v>0.05499999999999994</v>
      </c>
      <c r="Y10" s="33">
        <f t="shared" si="7"/>
        <v>0.05499999999999994</v>
      </c>
      <c r="Z10" s="33">
        <f t="shared" si="8"/>
        <v>0.05499999999999994</v>
      </c>
      <c r="AA10" s="32">
        <f t="shared" si="9"/>
        <v>0.05499999999999994</v>
      </c>
      <c r="IO10" s="54"/>
      <c r="IP10" s="59"/>
      <c r="IQ10" s="4">
        <v>1</v>
      </c>
      <c r="IR10" s="26">
        <v>3024.0799574999996</v>
      </c>
      <c r="IS10" s="26">
        <v>3242.0630025</v>
      </c>
      <c r="IT10" s="26">
        <v>3617.3687025000004</v>
      </c>
      <c r="IU10" s="26">
        <v>3942.2717775</v>
      </c>
      <c r="IV10" s="22">
        <v>4601.482725</v>
      </c>
    </row>
    <row r="11" spans="2:256" ht="15.75" customHeight="1">
      <c r="B11" s="54" t="s">
        <v>10</v>
      </c>
      <c r="C11" s="56" t="s">
        <v>16</v>
      </c>
      <c r="D11" s="4">
        <v>4</v>
      </c>
      <c r="E11" s="23">
        <f t="shared" si="0"/>
        <v>2628.01555</v>
      </c>
      <c r="F11" s="23">
        <f t="shared" si="1"/>
        <v>2825.76475</v>
      </c>
      <c r="G11" s="23">
        <f t="shared" si="2"/>
        <v>2870.7183</v>
      </c>
      <c r="H11" s="23">
        <f t="shared" si="3"/>
        <v>3300.6835499999997</v>
      </c>
      <c r="I11" s="22">
        <f t="shared" si="4"/>
        <v>3783.6203499999997</v>
      </c>
      <c r="J11" s="1"/>
      <c r="K11" s="54" t="s">
        <v>10</v>
      </c>
      <c r="L11" s="56" t="s">
        <v>16</v>
      </c>
      <c r="M11" s="4">
        <v>4</v>
      </c>
      <c r="N11" s="23">
        <v>2491.01</v>
      </c>
      <c r="O11" s="45">
        <v>2678.45</v>
      </c>
      <c r="P11" s="45">
        <v>2721.06</v>
      </c>
      <c r="Q11" s="23">
        <v>3128.61</v>
      </c>
      <c r="R11" s="22">
        <v>3586.37</v>
      </c>
      <c r="T11" s="54" t="s">
        <v>10</v>
      </c>
      <c r="U11" s="56" t="s">
        <v>16</v>
      </c>
      <c r="V11" s="4">
        <v>4</v>
      </c>
      <c r="W11" s="34">
        <f t="shared" si="5"/>
        <v>0.05499999999999994</v>
      </c>
      <c r="X11" s="34">
        <f t="shared" si="6"/>
        <v>0.05499999999999994</v>
      </c>
      <c r="Y11" s="34">
        <f t="shared" si="7"/>
        <v>0.05499999999999994</v>
      </c>
      <c r="Z11" s="34">
        <f t="shared" si="8"/>
        <v>0.05499999999999994</v>
      </c>
      <c r="AA11" s="32">
        <f t="shared" si="9"/>
        <v>0.05499999999999994</v>
      </c>
      <c r="IO11" s="54" t="s">
        <v>10</v>
      </c>
      <c r="IP11" s="56" t="s">
        <v>16</v>
      </c>
      <c r="IQ11" s="4">
        <v>4</v>
      </c>
      <c r="IR11" s="23">
        <v>2759.4163275</v>
      </c>
      <c r="IS11" s="23">
        <v>2939.3592375</v>
      </c>
      <c r="IT11" s="23">
        <v>2997.637965</v>
      </c>
      <c r="IU11" s="23">
        <v>3465.7177275000004</v>
      </c>
      <c r="IV11" s="22">
        <v>3972.8013674999997</v>
      </c>
    </row>
    <row r="12" spans="2:256" ht="15.75" customHeight="1">
      <c r="B12" s="54"/>
      <c r="C12" s="58"/>
      <c r="D12" s="4">
        <v>3</v>
      </c>
      <c r="E12" s="23">
        <f t="shared" si="0"/>
        <v>2601.99925</v>
      </c>
      <c r="F12" s="23">
        <f t="shared" si="1"/>
        <v>2786.8035999999997</v>
      </c>
      <c r="G12" s="23">
        <f t="shared" si="2"/>
        <v>2834.62675</v>
      </c>
      <c r="H12" s="23">
        <f t="shared" si="3"/>
        <v>3230.6631999999995</v>
      </c>
      <c r="I12" s="22">
        <f t="shared" si="4"/>
        <v>3682.00275</v>
      </c>
      <c r="J12" s="1"/>
      <c r="K12" s="54"/>
      <c r="L12" s="58"/>
      <c r="M12" s="4">
        <v>3</v>
      </c>
      <c r="N12" s="23">
        <v>2466.35</v>
      </c>
      <c r="O12" s="45">
        <v>2641.52</v>
      </c>
      <c r="P12" s="45">
        <v>2686.85</v>
      </c>
      <c r="Q12" s="23">
        <v>3062.24</v>
      </c>
      <c r="R12" s="22">
        <v>3490.05</v>
      </c>
      <c r="T12" s="54"/>
      <c r="U12" s="58"/>
      <c r="V12" s="4">
        <v>3</v>
      </c>
      <c r="W12" s="34">
        <f t="shared" si="5"/>
        <v>0.05499999999999994</v>
      </c>
      <c r="X12" s="34">
        <f t="shared" si="6"/>
        <v>0.05499999999999994</v>
      </c>
      <c r="Y12" s="34">
        <f t="shared" si="7"/>
        <v>0.05499999999999994</v>
      </c>
      <c r="Z12" s="34">
        <f t="shared" si="8"/>
        <v>0.05499999999999994</v>
      </c>
      <c r="AA12" s="32">
        <f t="shared" si="9"/>
        <v>0.05499999999999994</v>
      </c>
      <c r="IO12" s="54"/>
      <c r="IP12" s="58"/>
      <c r="IQ12" s="4">
        <v>3</v>
      </c>
      <c r="IR12" s="23">
        <v>2732.0992125</v>
      </c>
      <c r="IS12" s="23">
        <v>2882.94153</v>
      </c>
      <c r="IT12" s="23">
        <v>2951.9875875</v>
      </c>
      <c r="IU12" s="23">
        <v>3392.1852825</v>
      </c>
      <c r="IV12" s="22">
        <v>3866.1028875</v>
      </c>
    </row>
    <row r="13" spans="2:256" ht="15.75" customHeight="1">
      <c r="B13" s="54"/>
      <c r="C13" s="58"/>
      <c r="D13" s="4">
        <v>2</v>
      </c>
      <c r="E13" s="23">
        <f t="shared" si="0"/>
        <v>2576.2361499999997</v>
      </c>
      <c r="F13" s="23">
        <f t="shared" si="1"/>
        <v>2753.6133</v>
      </c>
      <c r="G13" s="23">
        <f t="shared" si="2"/>
        <v>2795.78165</v>
      </c>
      <c r="H13" s="23">
        <f t="shared" si="3"/>
        <v>3163.76565</v>
      </c>
      <c r="I13" s="22">
        <f t="shared" si="4"/>
        <v>3639.5601</v>
      </c>
      <c r="J13" s="1"/>
      <c r="K13" s="54"/>
      <c r="L13" s="58"/>
      <c r="M13" s="4">
        <v>2</v>
      </c>
      <c r="N13" s="23">
        <v>2441.93</v>
      </c>
      <c r="O13" s="45">
        <v>2610.06</v>
      </c>
      <c r="P13" s="45">
        <v>2650.03</v>
      </c>
      <c r="Q13" s="45">
        <v>2998.83</v>
      </c>
      <c r="R13" s="22">
        <v>3449.82</v>
      </c>
      <c r="T13" s="54"/>
      <c r="U13" s="58"/>
      <c r="V13" s="4">
        <v>2</v>
      </c>
      <c r="W13" s="34">
        <f t="shared" si="5"/>
        <v>0.05499999999999994</v>
      </c>
      <c r="X13" s="34">
        <f t="shared" si="6"/>
        <v>0.05499999999999994</v>
      </c>
      <c r="Y13" s="34">
        <f t="shared" si="7"/>
        <v>0.05499999999999994</v>
      </c>
      <c r="Z13" s="34">
        <f t="shared" si="8"/>
        <v>0.05499999999999994</v>
      </c>
      <c r="AA13" s="32">
        <f t="shared" si="9"/>
        <v>0.05499999999999994</v>
      </c>
      <c r="IO13" s="54"/>
      <c r="IP13" s="58"/>
      <c r="IQ13" s="4">
        <v>2</v>
      </c>
      <c r="IR13" s="23">
        <v>2705.0479575</v>
      </c>
      <c r="IS13" s="23">
        <v>2830.367715</v>
      </c>
      <c r="IT13" s="23">
        <v>2922.2777325</v>
      </c>
      <c r="IU13" s="23">
        <v>3321.9539325</v>
      </c>
      <c r="IV13" s="22">
        <v>3821.538105</v>
      </c>
    </row>
    <row r="14" spans="2:256" ht="15.75" customHeight="1">
      <c r="B14" s="54"/>
      <c r="C14" s="59"/>
      <c r="D14" s="4">
        <v>1</v>
      </c>
      <c r="E14" s="23">
        <f t="shared" si="0"/>
        <v>2476.87625</v>
      </c>
      <c r="F14" s="23">
        <f t="shared" si="1"/>
        <v>2579.264</v>
      </c>
      <c r="G14" s="23">
        <f t="shared" si="2"/>
        <v>2685.5025</v>
      </c>
      <c r="H14" s="23">
        <f t="shared" si="3"/>
        <v>3047.2936499999996</v>
      </c>
      <c r="I14" s="22">
        <f t="shared" si="4"/>
        <v>3528.8484</v>
      </c>
      <c r="J14" s="1"/>
      <c r="K14" s="54"/>
      <c r="L14" s="59"/>
      <c r="M14" s="4">
        <v>1</v>
      </c>
      <c r="N14" s="23">
        <v>2347.75</v>
      </c>
      <c r="O14" s="45">
        <v>2444.8</v>
      </c>
      <c r="P14" s="45">
        <v>2545.5</v>
      </c>
      <c r="Q14" s="45">
        <v>2888.43</v>
      </c>
      <c r="R14" s="22">
        <v>3344.88</v>
      </c>
      <c r="T14" s="54"/>
      <c r="U14" s="59"/>
      <c r="V14" s="4">
        <v>1</v>
      </c>
      <c r="W14" s="34">
        <f t="shared" si="5"/>
        <v>0.05499999999999994</v>
      </c>
      <c r="X14" s="34">
        <f t="shared" si="6"/>
        <v>0.05499999999999994</v>
      </c>
      <c r="Y14" s="34">
        <f t="shared" si="7"/>
        <v>0.05499999999999994</v>
      </c>
      <c r="Z14" s="34">
        <f t="shared" si="8"/>
        <v>0.05499999999999994</v>
      </c>
      <c r="AA14" s="32">
        <f t="shared" si="9"/>
        <v>0.05499999999999994</v>
      </c>
      <c r="IO14" s="54"/>
      <c r="IP14" s="59"/>
      <c r="IQ14" s="4">
        <v>1</v>
      </c>
      <c r="IR14" s="23">
        <v>2600.7200625</v>
      </c>
      <c r="IS14" s="23">
        <v>2708.2272000000003</v>
      </c>
      <c r="IT14" s="23">
        <v>2816.4543750000003</v>
      </c>
      <c r="IU14" s="23">
        <v>3199.6583324999997</v>
      </c>
      <c r="IV14" s="22">
        <v>3705.29082</v>
      </c>
    </row>
    <row r="15" spans="2:256" ht="15.75" customHeight="1">
      <c r="B15" s="54" t="s">
        <v>11</v>
      </c>
      <c r="C15" s="56" t="s">
        <v>17</v>
      </c>
      <c r="D15" s="4">
        <v>2</v>
      </c>
      <c r="E15" s="23">
        <f t="shared" si="0"/>
        <v>2318.8478</v>
      </c>
      <c r="F15" s="23">
        <f t="shared" si="1"/>
        <v>2416.3509</v>
      </c>
      <c r="G15" s="23">
        <f t="shared" si="2"/>
        <v>2522.9903</v>
      </c>
      <c r="H15" s="23">
        <f t="shared" si="3"/>
        <v>2862.1095</v>
      </c>
      <c r="I15" s="22">
        <f t="shared" si="4"/>
        <v>3362.82305</v>
      </c>
      <c r="J15" s="1"/>
      <c r="K15" s="54" t="s">
        <v>11</v>
      </c>
      <c r="L15" s="56" t="s">
        <v>17</v>
      </c>
      <c r="M15" s="4">
        <v>2</v>
      </c>
      <c r="N15" s="23">
        <v>2197.96</v>
      </c>
      <c r="O15" s="45">
        <v>2290.38</v>
      </c>
      <c r="P15" s="45">
        <v>2391.46</v>
      </c>
      <c r="Q15" s="45">
        <v>2712.9</v>
      </c>
      <c r="R15" s="22">
        <v>3187.51</v>
      </c>
      <c r="T15" s="54" t="s">
        <v>11</v>
      </c>
      <c r="U15" s="56" t="s">
        <v>17</v>
      </c>
      <c r="V15" s="4">
        <v>2</v>
      </c>
      <c r="W15" s="34">
        <f t="shared" si="5"/>
        <v>0.05499999999999994</v>
      </c>
      <c r="X15" s="34">
        <f t="shared" si="6"/>
        <v>0.05499999999999994</v>
      </c>
      <c r="Y15" s="34">
        <f t="shared" si="7"/>
        <v>0.05499999999999994</v>
      </c>
      <c r="Z15" s="34">
        <f t="shared" si="8"/>
        <v>0.05499999999999994</v>
      </c>
      <c r="AA15" s="32">
        <f t="shared" si="9"/>
        <v>0.05499999999999994</v>
      </c>
      <c r="IO15" s="54" t="s">
        <v>11</v>
      </c>
      <c r="IP15" s="56" t="s">
        <v>17</v>
      </c>
      <c r="IQ15" s="4">
        <v>2</v>
      </c>
      <c r="IR15" s="23">
        <v>2434.79019</v>
      </c>
      <c r="IS15" s="23">
        <v>2546.0304450000003</v>
      </c>
      <c r="IT15" s="23">
        <v>2649.139815</v>
      </c>
      <c r="IU15" s="23">
        <v>3005.2038975</v>
      </c>
      <c r="IV15" s="22">
        <v>3530.9642025000003</v>
      </c>
    </row>
    <row r="16" spans="2:256" ht="15.75" customHeight="1">
      <c r="B16" s="54"/>
      <c r="C16" s="59"/>
      <c r="D16" s="4">
        <v>1</v>
      </c>
      <c r="E16" s="23">
        <f t="shared" si="0"/>
        <v>2295.88045</v>
      </c>
      <c r="F16" s="23">
        <f t="shared" si="1"/>
        <v>2393.00375</v>
      </c>
      <c r="G16" s="23">
        <f t="shared" si="2"/>
        <v>2479.13395</v>
      </c>
      <c r="H16" s="23">
        <f t="shared" si="3"/>
        <v>2836.96885</v>
      </c>
      <c r="I16" s="22">
        <f t="shared" si="4"/>
        <v>3320.66525</v>
      </c>
      <c r="J16" s="1"/>
      <c r="K16" s="54"/>
      <c r="L16" s="59"/>
      <c r="M16" s="4">
        <v>1</v>
      </c>
      <c r="N16" s="23">
        <v>2176.19</v>
      </c>
      <c r="O16" s="45">
        <v>2268.25</v>
      </c>
      <c r="P16" s="45">
        <v>2349.89</v>
      </c>
      <c r="Q16" s="45">
        <v>2689.07</v>
      </c>
      <c r="R16" s="22">
        <v>3147.55</v>
      </c>
      <c r="T16" s="54"/>
      <c r="U16" s="59"/>
      <c r="V16" s="4">
        <v>1</v>
      </c>
      <c r="W16" s="34">
        <f t="shared" si="5"/>
        <v>0.05499999999999994</v>
      </c>
      <c r="X16" s="34">
        <f t="shared" si="6"/>
        <v>0.05499999999999994</v>
      </c>
      <c r="Y16" s="34">
        <f t="shared" si="7"/>
        <v>0.05499999999999994</v>
      </c>
      <c r="Z16" s="34">
        <f t="shared" si="8"/>
        <v>0.05499999999999994</v>
      </c>
      <c r="AA16" s="32">
        <f t="shared" si="9"/>
        <v>0.05499999999999994</v>
      </c>
      <c r="IO16" s="54"/>
      <c r="IP16" s="59"/>
      <c r="IQ16" s="4">
        <v>1</v>
      </c>
      <c r="IR16" s="23">
        <v>2410.6744725</v>
      </c>
      <c r="IS16" s="23">
        <v>2512.6539375</v>
      </c>
      <c r="IT16" s="23">
        <v>2594.2286475</v>
      </c>
      <c r="IU16" s="23">
        <v>2978.82837</v>
      </c>
      <c r="IV16" s="22">
        <v>3486.6985125</v>
      </c>
    </row>
    <row r="17" spans="2:256" ht="15.75" customHeight="1">
      <c r="B17" s="54" t="s">
        <v>12</v>
      </c>
      <c r="C17" s="56" t="s">
        <v>18</v>
      </c>
      <c r="D17" s="4">
        <v>2</v>
      </c>
      <c r="E17" s="23">
        <f t="shared" si="0"/>
        <v>2174.2073</v>
      </c>
      <c r="F17" s="23">
        <f t="shared" si="1"/>
        <v>2270.56045</v>
      </c>
      <c r="G17" s="23">
        <f t="shared" si="2"/>
        <v>2347.63875</v>
      </c>
      <c r="H17" s="23">
        <f t="shared" si="3"/>
        <v>2711.00185</v>
      </c>
      <c r="I17" s="22">
        <f t="shared" si="4"/>
        <v>3196.4917499999997</v>
      </c>
      <c r="J17" s="1"/>
      <c r="K17" s="54" t="s">
        <v>12</v>
      </c>
      <c r="L17" s="56" t="s">
        <v>18</v>
      </c>
      <c r="M17" s="4">
        <v>2</v>
      </c>
      <c r="N17" s="23">
        <v>2060.86</v>
      </c>
      <c r="O17" s="45">
        <v>2152.19</v>
      </c>
      <c r="P17" s="45">
        <v>2225.25</v>
      </c>
      <c r="Q17" s="45">
        <v>2569.67</v>
      </c>
      <c r="R17" s="22">
        <v>3029.85</v>
      </c>
      <c r="T17" s="54" t="s">
        <v>12</v>
      </c>
      <c r="U17" s="56" t="s">
        <v>18</v>
      </c>
      <c r="V17" s="4">
        <v>2</v>
      </c>
      <c r="W17" s="34">
        <f t="shared" si="5"/>
        <v>0.05499999999999994</v>
      </c>
      <c r="X17" s="34">
        <f t="shared" si="6"/>
        <v>0.05499999999999994</v>
      </c>
      <c r="Y17" s="34">
        <f t="shared" si="7"/>
        <v>0.05499999999999994</v>
      </c>
      <c r="Z17" s="34">
        <f t="shared" si="8"/>
        <v>0.05499999999999994</v>
      </c>
      <c r="AA17" s="32">
        <f t="shared" si="9"/>
        <v>0.05499999999999994</v>
      </c>
      <c r="IO17" s="54" t="s">
        <v>12</v>
      </c>
      <c r="IP17" s="56" t="s">
        <v>18</v>
      </c>
      <c r="IQ17" s="4">
        <v>2</v>
      </c>
      <c r="IR17" s="23">
        <v>2282.917665</v>
      </c>
      <c r="IS17" s="23">
        <v>2384.077395</v>
      </c>
      <c r="IT17" s="23">
        <v>2465.0096099999996</v>
      </c>
      <c r="IU17" s="23">
        <v>2846.5519425</v>
      </c>
      <c r="IV17" s="22">
        <v>3356.3163375</v>
      </c>
    </row>
    <row r="18" spans="2:256" ht="15.75" customHeight="1" thickBot="1">
      <c r="B18" s="55"/>
      <c r="C18" s="57"/>
      <c r="D18" s="7">
        <v>1</v>
      </c>
      <c r="E18" s="24">
        <f t="shared" si="0"/>
        <v>2129.80235</v>
      </c>
      <c r="F18" s="24">
        <f t="shared" si="1"/>
        <v>2220.70115</v>
      </c>
      <c r="G18" s="24">
        <f t="shared" si="2"/>
        <v>2293.4117499999998</v>
      </c>
      <c r="H18" s="24">
        <f t="shared" si="3"/>
        <v>2636.2129</v>
      </c>
      <c r="I18" s="25">
        <f t="shared" si="4"/>
        <v>3147.68745</v>
      </c>
      <c r="J18" s="1"/>
      <c r="K18" s="55"/>
      <c r="L18" s="57"/>
      <c r="M18" s="7">
        <v>1</v>
      </c>
      <c r="N18" s="24">
        <v>2018.77</v>
      </c>
      <c r="O18" s="24">
        <v>2104.93</v>
      </c>
      <c r="P18" s="24">
        <v>2173.85</v>
      </c>
      <c r="Q18" s="24">
        <v>2498.78</v>
      </c>
      <c r="R18" s="25">
        <v>2983.59</v>
      </c>
      <c r="T18" s="55"/>
      <c r="U18" s="57"/>
      <c r="V18" s="7">
        <v>1</v>
      </c>
      <c r="W18" s="35">
        <f t="shared" si="5"/>
        <v>0.05499999999999994</v>
      </c>
      <c r="X18" s="35">
        <f t="shared" si="6"/>
        <v>0.05499999999999994</v>
      </c>
      <c r="Y18" s="35">
        <f t="shared" si="7"/>
        <v>0.05499999999999994</v>
      </c>
      <c r="Z18" s="35">
        <f t="shared" si="8"/>
        <v>0.05499999999999994</v>
      </c>
      <c r="AA18" s="36">
        <f t="shared" si="9"/>
        <v>0.05499999999999994</v>
      </c>
      <c r="IO18" s="55"/>
      <c r="IP18" s="57"/>
      <c r="IQ18" s="7">
        <v>1</v>
      </c>
      <c r="IR18" s="24">
        <v>2236.2924675</v>
      </c>
      <c r="IS18" s="24">
        <v>2331.7362074999996</v>
      </c>
      <c r="IT18" s="24">
        <v>2408.0823375</v>
      </c>
      <c r="IU18" s="24">
        <v>2768.0235450000005</v>
      </c>
      <c r="IV18" s="25">
        <v>3305.0718225</v>
      </c>
    </row>
    <row r="19" spans="2:256" ht="15.75" customHeight="1" thickBot="1" thickTop="1">
      <c r="B19" s="68" t="s">
        <v>56</v>
      </c>
      <c r="C19" s="68"/>
      <c r="D19" s="68"/>
      <c r="E19" s="42" t="s">
        <v>66</v>
      </c>
      <c r="F19" s="43">
        <v>0.055</v>
      </c>
      <c r="G19" s="18"/>
      <c r="H19" s="18"/>
      <c r="I19" s="18"/>
      <c r="J19" s="1"/>
      <c r="K19" s="19"/>
      <c r="L19" s="19"/>
      <c r="M19" s="19"/>
      <c r="N19" s="19"/>
      <c r="O19" s="19"/>
      <c r="P19" s="19"/>
      <c r="Q19" s="19"/>
      <c r="R19" s="19"/>
      <c r="T19" s="19"/>
      <c r="U19" s="19"/>
      <c r="V19" s="19"/>
      <c r="W19" s="19"/>
      <c r="X19" s="19"/>
      <c r="Y19" s="19"/>
      <c r="Z19" s="19"/>
      <c r="AA19" s="19"/>
      <c r="IO19" s="19"/>
      <c r="IP19" s="19"/>
      <c r="IQ19" s="19"/>
      <c r="IR19" s="19"/>
      <c r="IS19" s="19"/>
      <c r="IT19" s="19"/>
      <c r="IU19" s="19"/>
      <c r="IV19" s="19"/>
    </row>
    <row r="20" spans="2:256" ht="15.75" customHeight="1" thickBot="1" thickTop="1">
      <c r="B20" s="69" t="s">
        <v>59</v>
      </c>
      <c r="C20" s="70"/>
      <c r="D20" s="70"/>
      <c r="E20" s="70"/>
      <c r="F20" s="70"/>
      <c r="G20" s="70"/>
      <c r="H20" s="70"/>
      <c r="I20" s="71"/>
      <c r="J20" s="1"/>
      <c r="K20" s="60" t="s">
        <v>62</v>
      </c>
      <c r="L20" s="61"/>
      <c r="M20" s="62"/>
      <c r="N20" s="62"/>
      <c r="O20" s="62"/>
      <c r="P20" s="62"/>
      <c r="Q20" s="62"/>
      <c r="R20" s="63"/>
      <c r="T20" s="60" t="s">
        <v>59</v>
      </c>
      <c r="U20" s="61"/>
      <c r="V20" s="62"/>
      <c r="W20" s="62"/>
      <c r="X20" s="62"/>
      <c r="Y20" s="62"/>
      <c r="Z20" s="62"/>
      <c r="AA20" s="63"/>
      <c r="IO20" s="60" t="s">
        <v>62</v>
      </c>
      <c r="IP20" s="61"/>
      <c r="IQ20" s="62"/>
      <c r="IR20" s="62"/>
      <c r="IS20" s="62"/>
      <c r="IT20" s="62"/>
      <c r="IU20" s="62"/>
      <c r="IV20" s="63"/>
    </row>
    <row r="21" spans="2:256" ht="15.75" customHeight="1">
      <c r="B21" s="66" t="s">
        <v>1</v>
      </c>
      <c r="C21" s="67"/>
      <c r="D21" s="2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5" t="s">
        <v>7</v>
      </c>
      <c r="J21" s="1"/>
      <c r="K21" s="66" t="s">
        <v>1</v>
      </c>
      <c r="L21" s="67"/>
      <c r="M21" s="2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  <c r="T21" s="66" t="s">
        <v>1</v>
      </c>
      <c r="U21" s="67"/>
      <c r="V21" s="2" t="s">
        <v>2</v>
      </c>
      <c r="W21" s="20" t="s">
        <v>3</v>
      </c>
      <c r="X21" s="20" t="s">
        <v>4</v>
      </c>
      <c r="Y21" s="20" t="s">
        <v>5</v>
      </c>
      <c r="Z21" s="20" t="s">
        <v>6</v>
      </c>
      <c r="AA21" s="21" t="s">
        <v>7</v>
      </c>
      <c r="IO21" s="66" t="s">
        <v>1</v>
      </c>
      <c r="IP21" s="67"/>
      <c r="IQ21" s="2" t="s">
        <v>2</v>
      </c>
      <c r="IR21" s="20" t="s">
        <v>3</v>
      </c>
      <c r="IS21" s="20" t="s">
        <v>4</v>
      </c>
      <c r="IT21" s="20" t="s">
        <v>5</v>
      </c>
      <c r="IU21" s="20" t="s">
        <v>6</v>
      </c>
      <c r="IV21" s="21" t="s">
        <v>7</v>
      </c>
    </row>
    <row r="22" spans="2:256" ht="15.75" customHeight="1">
      <c r="B22" s="6" t="s">
        <v>8</v>
      </c>
      <c r="C22" s="15" t="s">
        <v>19</v>
      </c>
      <c r="D22" s="4">
        <v>1</v>
      </c>
      <c r="E22" s="27">
        <f>N22*(1+$F$3)</f>
        <v>4595.35845</v>
      </c>
      <c r="F22" s="27">
        <f aca="true" t="shared" si="10" ref="F22:F34">O22*(1+$F$3)</f>
        <v>4875.7247</v>
      </c>
      <c r="G22" s="27">
        <f aca="true" t="shared" si="11" ref="G22:G34">P22*(1+$F$3)</f>
        <v>5244.1518</v>
      </c>
      <c r="H22" s="27">
        <f aca="true" t="shared" si="12" ref="H22:H34">Q22*(1+$F$3)</f>
        <v>6153.4563</v>
      </c>
      <c r="I22" s="22">
        <f aca="true" t="shared" si="13" ref="I22:I34">R22*(1+$F$3)</f>
        <v>8291.88855</v>
      </c>
      <c r="J22" s="1"/>
      <c r="K22" s="6" t="s">
        <v>8</v>
      </c>
      <c r="L22" s="15" t="s">
        <v>19</v>
      </c>
      <c r="M22" s="4">
        <v>1</v>
      </c>
      <c r="N22" s="27">
        <v>4355.79</v>
      </c>
      <c r="O22" s="27">
        <v>4621.54</v>
      </c>
      <c r="P22" s="27">
        <v>4970.76</v>
      </c>
      <c r="Q22" s="27">
        <v>5832.66</v>
      </c>
      <c r="R22" s="22">
        <v>7859.61</v>
      </c>
      <c r="T22" s="6" t="s">
        <v>8</v>
      </c>
      <c r="U22" s="15" t="s">
        <v>19</v>
      </c>
      <c r="V22" s="4">
        <v>1</v>
      </c>
      <c r="W22" s="31">
        <f>E22/N22-1</f>
        <v>0.05499999999999994</v>
      </c>
      <c r="X22" s="31">
        <f aca="true" t="shared" si="14" ref="X22:X34">F22/O22-1</f>
        <v>0.05499999999999994</v>
      </c>
      <c r="Y22" s="31">
        <f aca="true" t="shared" si="15" ref="Y22:Y34">G22/P22-1</f>
        <v>0.05499999999999994</v>
      </c>
      <c r="Z22" s="31">
        <f aca="true" t="shared" si="16" ref="Z22:Z34">H22/Q22-1</f>
        <v>0.05499999999999994</v>
      </c>
      <c r="AA22" s="32">
        <f aca="true" t="shared" si="17" ref="AA22:AA34">I22/R22-1</f>
        <v>0.05499999999999994</v>
      </c>
      <c r="IO22" s="6" t="s">
        <v>8</v>
      </c>
      <c r="IP22" s="15" t="s">
        <v>19</v>
      </c>
      <c r="IQ22" s="4">
        <v>1</v>
      </c>
      <c r="IR22" s="27">
        <v>4825.1263725</v>
      </c>
      <c r="IS22" s="27">
        <v>5119.510935</v>
      </c>
      <c r="IT22" s="27">
        <v>5504.14389</v>
      </c>
      <c r="IU22" s="27">
        <v>6461.129115</v>
      </c>
      <c r="IV22" s="22">
        <v>8706.4829775</v>
      </c>
    </row>
    <row r="23" spans="2:256" ht="15.75" customHeight="1">
      <c r="B23" s="54" t="s">
        <v>9</v>
      </c>
      <c r="C23" s="56" t="s">
        <v>15</v>
      </c>
      <c r="D23" s="4">
        <v>4</v>
      </c>
      <c r="E23" s="26">
        <f aca="true" t="shared" si="18" ref="E23:E34">N23*(1+$F$3)</f>
        <v>4437.72035</v>
      </c>
      <c r="F23" s="26">
        <f t="shared" si="10"/>
        <v>4716.504099999999</v>
      </c>
      <c r="G23" s="26">
        <f t="shared" si="11"/>
        <v>5085.4587</v>
      </c>
      <c r="H23" s="26">
        <f t="shared" si="12"/>
        <v>5803.270149999999</v>
      </c>
      <c r="I23" s="22">
        <f t="shared" si="13"/>
        <v>7600.27275</v>
      </c>
      <c r="J23" s="1"/>
      <c r="K23" s="54" t="s">
        <v>9</v>
      </c>
      <c r="L23" s="56" t="s">
        <v>15</v>
      </c>
      <c r="M23" s="4">
        <v>4</v>
      </c>
      <c r="N23" s="26">
        <v>4206.37</v>
      </c>
      <c r="O23" s="26">
        <v>4470.62</v>
      </c>
      <c r="P23" s="26">
        <v>4820.34</v>
      </c>
      <c r="Q23" s="26">
        <v>5500.73</v>
      </c>
      <c r="R23" s="22">
        <v>7204.05</v>
      </c>
      <c r="T23" s="54" t="s">
        <v>9</v>
      </c>
      <c r="U23" s="56" t="s">
        <v>15</v>
      </c>
      <c r="V23" s="4">
        <v>4</v>
      </c>
      <c r="W23" s="33">
        <f aca="true" t="shared" si="19" ref="W23:W34">E23/N23-1</f>
        <v>0.05499999999999994</v>
      </c>
      <c r="X23" s="33">
        <f t="shared" si="14"/>
        <v>0.05499999999999994</v>
      </c>
      <c r="Y23" s="33">
        <f t="shared" si="15"/>
        <v>0.05499999999999994</v>
      </c>
      <c r="Z23" s="33">
        <f t="shared" si="16"/>
        <v>0.05499999999999994</v>
      </c>
      <c r="AA23" s="32">
        <f t="shared" si="17"/>
        <v>0.05499999999999994</v>
      </c>
      <c r="IO23" s="54" t="s">
        <v>9</v>
      </c>
      <c r="IP23" s="56" t="s">
        <v>15</v>
      </c>
      <c r="IQ23" s="4">
        <v>4</v>
      </c>
      <c r="IR23" s="26">
        <v>4659.6063675</v>
      </c>
      <c r="IS23" s="26">
        <v>4952.329305</v>
      </c>
      <c r="IT23" s="26">
        <v>5337.516135</v>
      </c>
      <c r="IU23" s="26">
        <v>6093.4336575</v>
      </c>
      <c r="IV23" s="22">
        <v>7980.2863875</v>
      </c>
    </row>
    <row r="24" spans="2:256" ht="15.75" customHeight="1">
      <c r="B24" s="54"/>
      <c r="C24" s="58"/>
      <c r="D24" s="4">
        <v>3</v>
      </c>
      <c r="E24" s="26">
        <f t="shared" si="18"/>
        <v>4361.232849999999</v>
      </c>
      <c r="F24" s="26">
        <f t="shared" si="10"/>
        <v>4635.2058</v>
      </c>
      <c r="G24" s="26">
        <f t="shared" si="11"/>
        <v>5007.2832</v>
      </c>
      <c r="H24" s="26">
        <f t="shared" si="12"/>
        <v>5671.891</v>
      </c>
      <c r="I24" s="22">
        <f t="shared" si="13"/>
        <v>7364.6596</v>
      </c>
      <c r="J24" s="1"/>
      <c r="K24" s="54"/>
      <c r="L24" s="58"/>
      <c r="M24" s="4">
        <v>3</v>
      </c>
      <c r="N24" s="26">
        <v>4133.87</v>
      </c>
      <c r="O24" s="26">
        <v>4393.56</v>
      </c>
      <c r="P24" s="26">
        <v>4746.24</v>
      </c>
      <c r="Q24" s="26">
        <v>5376.2</v>
      </c>
      <c r="R24" s="22">
        <v>6980.72</v>
      </c>
      <c r="T24" s="54"/>
      <c r="U24" s="58"/>
      <c r="V24" s="4">
        <v>3</v>
      </c>
      <c r="W24" s="33">
        <f t="shared" si="19"/>
        <v>0.05499999999999994</v>
      </c>
      <c r="X24" s="33">
        <f t="shared" si="14"/>
        <v>0.05499999999999994</v>
      </c>
      <c r="Y24" s="33">
        <f t="shared" si="15"/>
        <v>0.05499999999999994</v>
      </c>
      <c r="Z24" s="33">
        <f t="shared" si="16"/>
        <v>0.05499999999999994</v>
      </c>
      <c r="AA24" s="32">
        <f t="shared" si="17"/>
        <v>0.05499999999999994</v>
      </c>
      <c r="IO24" s="54"/>
      <c r="IP24" s="58"/>
      <c r="IQ24" s="4">
        <v>3</v>
      </c>
      <c r="IR24" s="26">
        <v>4579.2944925</v>
      </c>
      <c r="IS24" s="26">
        <v>4866.966090000001</v>
      </c>
      <c r="IT24" s="26">
        <v>5255.43186</v>
      </c>
      <c r="IU24" s="26">
        <v>5944.40805</v>
      </c>
      <c r="IV24" s="22">
        <v>7732.892580000001</v>
      </c>
    </row>
    <row r="25" spans="2:256" ht="15.75" customHeight="1">
      <c r="B25" s="54"/>
      <c r="C25" s="58"/>
      <c r="D25" s="4">
        <v>2</v>
      </c>
      <c r="E25" s="26">
        <f t="shared" si="18"/>
        <v>4286.93975</v>
      </c>
      <c r="F25" s="26">
        <f t="shared" si="10"/>
        <v>4548.316</v>
      </c>
      <c r="G25" s="26">
        <f t="shared" si="11"/>
        <v>4932.3571</v>
      </c>
      <c r="H25" s="26">
        <f t="shared" si="12"/>
        <v>5588.02905</v>
      </c>
      <c r="I25" s="22">
        <f t="shared" si="13"/>
        <v>7125.9974999999995</v>
      </c>
      <c r="J25" s="1"/>
      <c r="K25" s="54"/>
      <c r="L25" s="58"/>
      <c r="M25" s="4">
        <v>2</v>
      </c>
      <c r="N25" s="26">
        <v>4063.45</v>
      </c>
      <c r="O25" s="26">
        <v>4311.2</v>
      </c>
      <c r="P25" s="26">
        <v>4675.22</v>
      </c>
      <c r="Q25" s="26">
        <v>5296.71</v>
      </c>
      <c r="R25" s="22">
        <v>6754.5</v>
      </c>
      <c r="T25" s="54"/>
      <c r="U25" s="58"/>
      <c r="V25" s="4">
        <v>2</v>
      </c>
      <c r="W25" s="33">
        <f t="shared" si="19"/>
        <v>0.05499999999999994</v>
      </c>
      <c r="X25" s="33">
        <f t="shared" si="14"/>
        <v>0.05499999999999994</v>
      </c>
      <c r="Y25" s="33">
        <f t="shared" si="15"/>
        <v>0.05499999999999994</v>
      </c>
      <c r="Z25" s="33">
        <f t="shared" si="16"/>
        <v>0.05499999999999994</v>
      </c>
      <c r="AA25" s="32">
        <f t="shared" si="17"/>
        <v>0.05499999999999994</v>
      </c>
      <c r="IO25" s="54"/>
      <c r="IP25" s="58"/>
      <c r="IQ25" s="4">
        <v>2</v>
      </c>
      <c r="IR25" s="26">
        <v>4501.2867375</v>
      </c>
      <c r="IS25" s="26">
        <v>4775.7318</v>
      </c>
      <c r="IT25" s="26">
        <v>5178.974955000001</v>
      </c>
      <c r="IU25" s="26">
        <v>5828.659252500001</v>
      </c>
      <c r="IV25" s="22">
        <v>7437.976297499999</v>
      </c>
    </row>
    <row r="26" spans="2:256" ht="15.75" customHeight="1">
      <c r="B26" s="54"/>
      <c r="C26" s="59"/>
      <c r="D26" s="4">
        <v>1</v>
      </c>
      <c r="E26" s="26">
        <f t="shared" si="18"/>
        <v>4278.942849999999</v>
      </c>
      <c r="F26" s="26">
        <f t="shared" si="10"/>
        <v>4510.47315</v>
      </c>
      <c r="G26" s="26">
        <f t="shared" si="11"/>
        <v>4899.26175</v>
      </c>
      <c r="H26" s="26">
        <f t="shared" si="12"/>
        <v>5573.78655</v>
      </c>
      <c r="I26" s="22">
        <f t="shared" si="13"/>
        <v>7114.74065</v>
      </c>
      <c r="J26" s="1"/>
      <c r="K26" s="54"/>
      <c r="L26" s="59"/>
      <c r="M26" s="4">
        <v>1</v>
      </c>
      <c r="N26" s="26">
        <v>4055.8699999999994</v>
      </c>
      <c r="O26" s="26">
        <v>4275.33</v>
      </c>
      <c r="P26" s="26">
        <v>4643.85</v>
      </c>
      <c r="Q26" s="26">
        <v>5283.21</v>
      </c>
      <c r="R26" s="22">
        <v>6743.83</v>
      </c>
      <c r="T26" s="54"/>
      <c r="U26" s="59"/>
      <c r="V26" s="4">
        <v>1</v>
      </c>
      <c r="W26" s="33">
        <f t="shared" si="19"/>
        <v>0.05499999999999994</v>
      </c>
      <c r="X26" s="33">
        <f t="shared" si="14"/>
        <v>0.05499999999999994</v>
      </c>
      <c r="Y26" s="33">
        <f t="shared" si="15"/>
        <v>0.05499999999999994</v>
      </c>
      <c r="Z26" s="33">
        <f t="shared" si="16"/>
        <v>0.05499999999999994</v>
      </c>
      <c r="AA26" s="32">
        <f t="shared" si="17"/>
        <v>0.05499999999999994</v>
      </c>
      <c r="IO26" s="54"/>
      <c r="IP26" s="59"/>
      <c r="IQ26" s="4">
        <v>1</v>
      </c>
      <c r="IR26" s="26">
        <v>4492.8899925</v>
      </c>
      <c r="IS26" s="26">
        <v>4735.9968075</v>
      </c>
      <c r="IT26" s="26">
        <v>5144.224837500001</v>
      </c>
      <c r="IU26" s="26">
        <v>5780.4721275</v>
      </c>
      <c r="IV26" s="22">
        <v>7381.8576825</v>
      </c>
    </row>
    <row r="27" spans="2:256" ht="15.75" customHeight="1">
      <c r="B27" s="54" t="s">
        <v>10</v>
      </c>
      <c r="C27" s="56" t="s">
        <v>16</v>
      </c>
      <c r="D27" s="4">
        <v>4</v>
      </c>
      <c r="E27" s="23">
        <f t="shared" si="18"/>
        <v>3757.1081999999997</v>
      </c>
      <c r="F27" s="23">
        <f t="shared" si="10"/>
        <v>3977.2550499999998</v>
      </c>
      <c r="G27" s="23">
        <f t="shared" si="11"/>
        <v>4307.480599999999</v>
      </c>
      <c r="H27" s="23">
        <f t="shared" si="12"/>
        <v>5046.56085</v>
      </c>
      <c r="I27" s="22">
        <f t="shared" si="13"/>
        <v>6587.620449999999</v>
      </c>
      <c r="J27" s="1"/>
      <c r="K27" s="54" t="s">
        <v>10</v>
      </c>
      <c r="L27" s="56" t="s">
        <v>16</v>
      </c>
      <c r="M27" s="4">
        <v>4</v>
      </c>
      <c r="N27" s="23">
        <v>3561.24</v>
      </c>
      <c r="O27" s="23">
        <v>3769.91</v>
      </c>
      <c r="P27" s="23">
        <v>4082.9199999999996</v>
      </c>
      <c r="Q27" s="23">
        <v>4783.47</v>
      </c>
      <c r="R27" s="22">
        <v>6244.19</v>
      </c>
      <c r="T27" s="54" t="s">
        <v>10</v>
      </c>
      <c r="U27" s="56" t="s">
        <v>16</v>
      </c>
      <c r="V27" s="4">
        <v>4</v>
      </c>
      <c r="W27" s="34">
        <f t="shared" si="19"/>
        <v>0.05499999999999994</v>
      </c>
      <c r="X27" s="34">
        <f t="shared" si="14"/>
        <v>0.05499999999999994</v>
      </c>
      <c r="Y27" s="34">
        <f t="shared" si="15"/>
        <v>0.05499999999999994</v>
      </c>
      <c r="Z27" s="34">
        <f t="shared" si="16"/>
        <v>0.05499999999999994</v>
      </c>
      <c r="AA27" s="32">
        <f t="shared" si="17"/>
        <v>0.05499999999999994</v>
      </c>
      <c r="IO27" s="54" t="s">
        <v>10</v>
      </c>
      <c r="IP27" s="56" t="s">
        <v>16</v>
      </c>
      <c r="IQ27" s="4">
        <v>4</v>
      </c>
      <c r="IR27" s="23">
        <v>3944.96361</v>
      </c>
      <c r="IS27" s="23">
        <v>4176.1178025</v>
      </c>
      <c r="IT27" s="23">
        <v>4522.85463</v>
      </c>
      <c r="IU27" s="23">
        <v>5298.8888925</v>
      </c>
      <c r="IV27" s="22">
        <v>6917.001472499999</v>
      </c>
    </row>
    <row r="28" spans="2:256" ht="15.75" customHeight="1">
      <c r="B28" s="54"/>
      <c r="C28" s="58"/>
      <c r="D28" s="4">
        <v>3</v>
      </c>
      <c r="E28" s="23">
        <f t="shared" si="18"/>
        <v>3720.4258499999996</v>
      </c>
      <c r="F28" s="23">
        <f t="shared" si="10"/>
        <v>3936.2577499999993</v>
      </c>
      <c r="G28" s="23">
        <f t="shared" si="11"/>
        <v>4260.0161499999995</v>
      </c>
      <c r="H28" s="23">
        <f t="shared" si="12"/>
        <v>4984.600699999999</v>
      </c>
      <c r="I28" s="22">
        <f t="shared" si="13"/>
        <v>6495.43455</v>
      </c>
      <c r="J28" s="1"/>
      <c r="K28" s="54"/>
      <c r="L28" s="58"/>
      <c r="M28" s="4">
        <v>3</v>
      </c>
      <c r="N28" s="23">
        <v>3526.47</v>
      </c>
      <c r="O28" s="23">
        <v>3731.0499999999997</v>
      </c>
      <c r="P28" s="23">
        <v>4037.93</v>
      </c>
      <c r="Q28" s="23">
        <v>4724.74</v>
      </c>
      <c r="R28" s="22">
        <v>6156.81</v>
      </c>
      <c r="T28" s="54"/>
      <c r="U28" s="58"/>
      <c r="V28" s="4">
        <v>3</v>
      </c>
      <c r="W28" s="34">
        <f t="shared" si="19"/>
        <v>0.05499999999999994</v>
      </c>
      <c r="X28" s="34">
        <f t="shared" si="14"/>
        <v>0.05499999999999994</v>
      </c>
      <c r="Y28" s="34">
        <f t="shared" si="15"/>
        <v>0.05499999999999994</v>
      </c>
      <c r="Z28" s="34">
        <f t="shared" si="16"/>
        <v>0.05499999999999994</v>
      </c>
      <c r="AA28" s="32">
        <f t="shared" si="17"/>
        <v>0.05499999999999994</v>
      </c>
      <c r="IO28" s="54"/>
      <c r="IP28" s="58"/>
      <c r="IQ28" s="4">
        <v>3</v>
      </c>
      <c r="IR28" s="23">
        <v>3906.4471424999997</v>
      </c>
      <c r="IS28" s="23">
        <v>4133.0706375</v>
      </c>
      <c r="IT28" s="23">
        <v>4473.0169575</v>
      </c>
      <c r="IU28" s="23">
        <v>5233.830735</v>
      </c>
      <c r="IV28" s="22">
        <v>6820.217355</v>
      </c>
    </row>
    <row r="29" spans="2:256" ht="15.75" customHeight="1">
      <c r="B29" s="54"/>
      <c r="C29" s="58"/>
      <c r="D29" s="4">
        <v>2</v>
      </c>
      <c r="E29" s="23">
        <f t="shared" si="18"/>
        <v>3631.36275</v>
      </c>
      <c r="F29" s="23">
        <f t="shared" si="10"/>
        <v>3842.9640999999997</v>
      </c>
      <c r="G29" s="23">
        <f t="shared" si="11"/>
        <v>4160.3714</v>
      </c>
      <c r="H29" s="23">
        <f t="shared" si="12"/>
        <v>4870.745099999999</v>
      </c>
      <c r="I29" s="22">
        <f t="shared" si="13"/>
        <v>6351.965099999999</v>
      </c>
      <c r="J29" s="1"/>
      <c r="K29" s="54"/>
      <c r="L29" s="58"/>
      <c r="M29" s="4">
        <v>2</v>
      </c>
      <c r="N29" s="23">
        <v>3442.05</v>
      </c>
      <c r="O29" s="23">
        <v>3642.62</v>
      </c>
      <c r="P29" s="23">
        <v>3943.48</v>
      </c>
      <c r="Q29" s="23">
        <v>4616.82</v>
      </c>
      <c r="R29" s="22">
        <v>6020.82</v>
      </c>
      <c r="T29" s="54"/>
      <c r="U29" s="58"/>
      <c r="V29" s="4">
        <v>2</v>
      </c>
      <c r="W29" s="34">
        <f t="shared" si="19"/>
        <v>0.05499999999999994</v>
      </c>
      <c r="X29" s="34">
        <f t="shared" si="14"/>
        <v>0.05499999999999994</v>
      </c>
      <c r="Y29" s="34">
        <f t="shared" si="15"/>
        <v>0.05499999999999994</v>
      </c>
      <c r="Z29" s="34">
        <f t="shared" si="16"/>
        <v>0.05499999999999994</v>
      </c>
      <c r="AA29" s="32">
        <f t="shared" si="17"/>
        <v>0.05499999999999994</v>
      </c>
      <c r="IO29" s="54"/>
      <c r="IP29" s="58"/>
      <c r="IQ29" s="4">
        <v>2</v>
      </c>
      <c r="IR29" s="23">
        <v>3812.9308875</v>
      </c>
      <c r="IS29" s="23">
        <v>4035.112305</v>
      </c>
      <c r="IT29" s="23">
        <v>4368.38997</v>
      </c>
      <c r="IU29" s="23">
        <v>5114.282354999999</v>
      </c>
      <c r="IV29" s="22">
        <v>6669.563354999999</v>
      </c>
    </row>
    <row r="30" spans="2:256" ht="15.75" customHeight="1">
      <c r="B30" s="54"/>
      <c r="C30" s="59"/>
      <c r="D30" s="4">
        <v>1</v>
      </c>
      <c r="E30" s="23">
        <f t="shared" si="18"/>
        <v>3458.2583499999996</v>
      </c>
      <c r="F30" s="23">
        <f t="shared" si="10"/>
        <v>3665.71355</v>
      </c>
      <c r="G30" s="23">
        <f t="shared" si="11"/>
        <v>3976.89635</v>
      </c>
      <c r="H30" s="23">
        <f t="shared" si="12"/>
        <v>4673.34405</v>
      </c>
      <c r="I30" s="22">
        <f t="shared" si="13"/>
        <v>6125.509349999999</v>
      </c>
      <c r="J30" s="1"/>
      <c r="K30" s="54"/>
      <c r="L30" s="59"/>
      <c r="M30" s="4">
        <v>1</v>
      </c>
      <c r="N30" s="23">
        <v>3277.97</v>
      </c>
      <c r="O30" s="23">
        <v>3474.61</v>
      </c>
      <c r="P30" s="23">
        <v>3769.57</v>
      </c>
      <c r="Q30" s="23">
        <v>4429.71</v>
      </c>
      <c r="R30" s="22">
        <v>5806.17</v>
      </c>
      <c r="T30" s="54"/>
      <c r="U30" s="59"/>
      <c r="V30" s="4">
        <v>1</v>
      </c>
      <c r="W30" s="34">
        <f t="shared" si="19"/>
        <v>0.05499999999999994</v>
      </c>
      <c r="X30" s="34">
        <f t="shared" si="14"/>
        <v>0.05499999999999994</v>
      </c>
      <c r="Y30" s="34">
        <f t="shared" si="15"/>
        <v>0.05499999999999994</v>
      </c>
      <c r="Z30" s="34">
        <f t="shared" si="16"/>
        <v>0.05499999999999994</v>
      </c>
      <c r="AA30" s="32">
        <f t="shared" si="17"/>
        <v>0.05499999999999994</v>
      </c>
      <c r="IO30" s="54"/>
      <c r="IP30" s="59"/>
      <c r="IQ30" s="4">
        <v>1</v>
      </c>
      <c r="IR30" s="23">
        <v>3631.1712675</v>
      </c>
      <c r="IS30" s="23">
        <v>3848.9992275</v>
      </c>
      <c r="IT30" s="23">
        <v>4175.7411675</v>
      </c>
      <c r="IU30" s="23">
        <v>4907.0112525</v>
      </c>
      <c r="IV30" s="22">
        <v>6431.795895</v>
      </c>
    </row>
    <row r="31" spans="2:256" ht="15.75" customHeight="1">
      <c r="B31" s="54" t="s">
        <v>11</v>
      </c>
      <c r="C31" s="56" t="s">
        <v>17</v>
      </c>
      <c r="D31" s="4">
        <v>2</v>
      </c>
      <c r="E31" s="23">
        <f t="shared" si="18"/>
        <v>3336.0154999999995</v>
      </c>
      <c r="F31" s="23">
        <f t="shared" si="10"/>
        <v>3539.3984</v>
      </c>
      <c r="G31" s="23">
        <f t="shared" si="11"/>
        <v>3791.7333</v>
      </c>
      <c r="H31" s="23">
        <f t="shared" si="12"/>
        <v>4527.26875</v>
      </c>
      <c r="I31" s="22">
        <f t="shared" si="13"/>
        <v>5950.970149999999</v>
      </c>
      <c r="J31" s="1"/>
      <c r="K31" s="54" t="s">
        <v>11</v>
      </c>
      <c r="L31" s="56" t="s">
        <v>17</v>
      </c>
      <c r="M31" s="4">
        <v>2</v>
      </c>
      <c r="N31" s="23">
        <v>3162.1</v>
      </c>
      <c r="O31" s="23">
        <v>3354.88</v>
      </c>
      <c r="P31" s="23">
        <v>3594.06</v>
      </c>
      <c r="Q31" s="23">
        <v>4291.25</v>
      </c>
      <c r="R31" s="22">
        <v>5640.73</v>
      </c>
      <c r="T31" s="54" t="s">
        <v>11</v>
      </c>
      <c r="U31" s="56" t="s">
        <v>17</v>
      </c>
      <c r="V31" s="4">
        <v>2</v>
      </c>
      <c r="W31" s="34">
        <f t="shared" si="19"/>
        <v>0.05499999999999994</v>
      </c>
      <c r="X31" s="34">
        <f t="shared" si="14"/>
        <v>0.05499999999999994</v>
      </c>
      <c r="Y31" s="34">
        <f t="shared" si="15"/>
        <v>0.05499999999999994</v>
      </c>
      <c r="Z31" s="34">
        <f t="shared" si="16"/>
        <v>0.05499999999999994</v>
      </c>
      <c r="AA31" s="32">
        <f t="shared" si="17"/>
        <v>0.05499999999999994</v>
      </c>
      <c r="IO31" s="54" t="s">
        <v>11</v>
      </c>
      <c r="IP31" s="56" t="s">
        <v>17</v>
      </c>
      <c r="IQ31" s="4">
        <v>2</v>
      </c>
      <c r="IR31" s="23">
        <v>3502.816275</v>
      </c>
      <c r="IS31" s="23">
        <v>3716.36832</v>
      </c>
      <c r="IT31" s="23">
        <v>3981.3088875000003</v>
      </c>
      <c r="IU31" s="23">
        <v>4753.6321875</v>
      </c>
      <c r="IV31" s="22">
        <v>6248.5186575</v>
      </c>
    </row>
    <row r="32" spans="2:256" ht="15.75" customHeight="1">
      <c r="B32" s="54"/>
      <c r="C32" s="59"/>
      <c r="D32" s="4">
        <v>1</v>
      </c>
      <c r="E32" s="23">
        <f t="shared" si="18"/>
        <v>3236.1913999999997</v>
      </c>
      <c r="F32" s="23">
        <f t="shared" si="10"/>
        <v>3437.55925</v>
      </c>
      <c r="G32" s="23">
        <f t="shared" si="11"/>
        <v>3686.8662999999997</v>
      </c>
      <c r="H32" s="23">
        <f t="shared" si="12"/>
        <v>4415.64975</v>
      </c>
      <c r="I32" s="22">
        <f t="shared" si="13"/>
        <v>5825.25635</v>
      </c>
      <c r="J32" s="1"/>
      <c r="K32" s="54"/>
      <c r="L32" s="59"/>
      <c r="M32" s="4">
        <v>1</v>
      </c>
      <c r="N32" s="23">
        <v>3067.48</v>
      </c>
      <c r="O32" s="23">
        <v>3258.35</v>
      </c>
      <c r="P32" s="23">
        <v>3494.66</v>
      </c>
      <c r="Q32" s="23">
        <v>4185.45</v>
      </c>
      <c r="R32" s="22">
        <v>5521.57</v>
      </c>
      <c r="T32" s="54"/>
      <c r="U32" s="59"/>
      <c r="V32" s="4">
        <v>1</v>
      </c>
      <c r="W32" s="34">
        <f t="shared" si="19"/>
        <v>0.05499999999999994</v>
      </c>
      <c r="X32" s="34">
        <f t="shared" si="14"/>
        <v>0.05499999999999994</v>
      </c>
      <c r="Y32" s="34">
        <f t="shared" si="15"/>
        <v>0.05499999999999994</v>
      </c>
      <c r="Z32" s="34">
        <f t="shared" si="16"/>
        <v>0.05499999999999994</v>
      </c>
      <c r="AA32" s="32">
        <f t="shared" si="17"/>
        <v>0.05499999999999994</v>
      </c>
      <c r="IO32" s="54"/>
      <c r="IP32" s="59"/>
      <c r="IQ32" s="4">
        <v>1</v>
      </c>
      <c r="IR32" s="23">
        <v>3398.00097</v>
      </c>
      <c r="IS32" s="23">
        <v>3609.4482900000003</v>
      </c>
      <c r="IT32" s="23">
        <v>3871.2206925</v>
      </c>
      <c r="IU32" s="23">
        <v>4636.443315</v>
      </c>
      <c r="IV32" s="22">
        <v>6116.5191675</v>
      </c>
    </row>
    <row r="33" spans="2:256" ht="15.75" customHeight="1">
      <c r="B33" s="54" t="s">
        <v>12</v>
      </c>
      <c r="C33" s="56" t="s">
        <v>18</v>
      </c>
      <c r="D33" s="4">
        <v>2</v>
      </c>
      <c r="E33" s="23">
        <f t="shared" si="18"/>
        <v>3066.9694</v>
      </c>
      <c r="F33" s="23">
        <f t="shared" si="10"/>
        <v>3255.1708499999995</v>
      </c>
      <c r="G33" s="23">
        <f t="shared" si="11"/>
        <v>3484.71775</v>
      </c>
      <c r="H33" s="23">
        <f t="shared" si="12"/>
        <v>4169.2756</v>
      </c>
      <c r="I33" s="22">
        <f t="shared" si="13"/>
        <v>5525.95285</v>
      </c>
      <c r="J33" s="1"/>
      <c r="K33" s="54" t="s">
        <v>12</v>
      </c>
      <c r="L33" s="56" t="s">
        <v>18</v>
      </c>
      <c r="M33" s="4">
        <v>2</v>
      </c>
      <c r="N33" s="23">
        <v>2907.08</v>
      </c>
      <c r="O33" s="23">
        <v>3085.47</v>
      </c>
      <c r="P33" s="23">
        <v>3303.05</v>
      </c>
      <c r="Q33" s="23">
        <v>3951.92</v>
      </c>
      <c r="R33" s="22">
        <v>5237.87</v>
      </c>
      <c r="T33" s="54" t="s">
        <v>12</v>
      </c>
      <c r="U33" s="56" t="s">
        <v>18</v>
      </c>
      <c r="V33" s="4">
        <v>2</v>
      </c>
      <c r="W33" s="34">
        <f t="shared" si="19"/>
        <v>0.05499999999999994</v>
      </c>
      <c r="X33" s="34">
        <f t="shared" si="14"/>
        <v>0.05499999999999994</v>
      </c>
      <c r="Y33" s="34">
        <f t="shared" si="15"/>
        <v>0.05499999999999994</v>
      </c>
      <c r="Z33" s="34">
        <f t="shared" si="16"/>
        <v>0.05499999999999994</v>
      </c>
      <c r="AA33" s="32">
        <f t="shared" si="17"/>
        <v>0.05499999999999994</v>
      </c>
      <c r="IO33" s="54" t="s">
        <v>12</v>
      </c>
      <c r="IP33" s="56" t="s">
        <v>18</v>
      </c>
      <c r="IQ33" s="4">
        <v>2</v>
      </c>
      <c r="IR33" s="23">
        <v>3220.31787</v>
      </c>
      <c r="IS33" s="23">
        <v>3417.9293924999997</v>
      </c>
      <c r="IT33" s="23">
        <v>3658.9536375000002</v>
      </c>
      <c r="IU33" s="23">
        <v>4377.73938</v>
      </c>
      <c r="IV33" s="22">
        <v>5802.2504925</v>
      </c>
    </row>
    <row r="34" spans="2:256" ht="15.75" customHeight="1" thickBot="1">
      <c r="B34" s="55"/>
      <c r="C34" s="57"/>
      <c r="D34" s="7">
        <v>1</v>
      </c>
      <c r="E34" s="24">
        <f t="shared" si="18"/>
        <v>2968.78055</v>
      </c>
      <c r="F34" s="24">
        <f t="shared" si="10"/>
        <v>3146.3265</v>
      </c>
      <c r="G34" s="24">
        <f t="shared" si="11"/>
        <v>3359.8901499999997</v>
      </c>
      <c r="H34" s="24">
        <f t="shared" si="12"/>
        <v>4008.683499999999</v>
      </c>
      <c r="I34" s="25">
        <f t="shared" si="13"/>
        <v>5426.297549999999</v>
      </c>
      <c r="J34" s="1"/>
      <c r="K34" s="55"/>
      <c r="L34" s="57"/>
      <c r="M34" s="7">
        <v>1</v>
      </c>
      <c r="N34" s="24">
        <v>2814.01</v>
      </c>
      <c r="O34" s="24">
        <v>2982.3</v>
      </c>
      <c r="P34" s="24">
        <v>3184.73</v>
      </c>
      <c r="Q34" s="24">
        <v>3799.6999999999994</v>
      </c>
      <c r="R34" s="25">
        <v>5143.41</v>
      </c>
      <c r="T34" s="55"/>
      <c r="U34" s="57"/>
      <c r="V34" s="7">
        <v>1</v>
      </c>
      <c r="W34" s="35">
        <f t="shared" si="19"/>
        <v>0.05499999999999994</v>
      </c>
      <c r="X34" s="35">
        <f t="shared" si="14"/>
        <v>0.05499999999999994</v>
      </c>
      <c r="Y34" s="35">
        <f t="shared" si="15"/>
        <v>0.05499999999999994</v>
      </c>
      <c r="Z34" s="35">
        <f t="shared" si="16"/>
        <v>0.05499999999999994</v>
      </c>
      <c r="AA34" s="36">
        <f t="shared" si="17"/>
        <v>0.05499999999999994</v>
      </c>
      <c r="IO34" s="55"/>
      <c r="IP34" s="57"/>
      <c r="IQ34" s="7">
        <v>1</v>
      </c>
      <c r="IR34" s="24">
        <v>3117.2195775000005</v>
      </c>
      <c r="IS34" s="24">
        <v>3303.6428250000004</v>
      </c>
      <c r="IT34" s="24">
        <v>3527.8846575000002</v>
      </c>
      <c r="IU34" s="24">
        <v>4209.1176749999995</v>
      </c>
      <c r="IV34" s="25">
        <v>5697.6124275</v>
      </c>
    </row>
    <row r="35" spans="2:10" ht="15.75" customHeight="1" thickBot="1" thickTop="1">
      <c r="B35" s="68" t="s">
        <v>57</v>
      </c>
      <c r="C35" s="68"/>
      <c r="D35" s="68"/>
      <c r="E35" s="42" t="s">
        <v>66</v>
      </c>
      <c r="F35" s="43">
        <v>0.055</v>
      </c>
      <c r="G35" s="17"/>
      <c r="H35" s="17"/>
      <c r="I35" s="17"/>
      <c r="J35" s="1"/>
    </row>
    <row r="36" spans="2:256" ht="15.75" customHeight="1" thickBot="1" thickTop="1">
      <c r="B36" s="69" t="s">
        <v>60</v>
      </c>
      <c r="C36" s="70"/>
      <c r="D36" s="70"/>
      <c r="E36" s="70"/>
      <c r="F36" s="70"/>
      <c r="G36" s="70"/>
      <c r="H36" s="70"/>
      <c r="I36" s="71"/>
      <c r="J36" s="1"/>
      <c r="K36" s="60" t="s">
        <v>63</v>
      </c>
      <c r="L36" s="61"/>
      <c r="M36" s="62"/>
      <c r="N36" s="62"/>
      <c r="O36" s="62"/>
      <c r="P36" s="62"/>
      <c r="Q36" s="62"/>
      <c r="R36" s="63"/>
      <c r="T36" s="60" t="s">
        <v>60</v>
      </c>
      <c r="U36" s="61"/>
      <c r="V36" s="62"/>
      <c r="W36" s="62"/>
      <c r="X36" s="62"/>
      <c r="Y36" s="62"/>
      <c r="Z36" s="62"/>
      <c r="AA36" s="63"/>
      <c r="IO36" s="60" t="s">
        <v>63</v>
      </c>
      <c r="IP36" s="61"/>
      <c r="IQ36" s="62"/>
      <c r="IR36" s="62"/>
      <c r="IS36" s="62"/>
      <c r="IT36" s="62"/>
      <c r="IU36" s="62"/>
      <c r="IV36" s="63"/>
    </row>
    <row r="37" spans="2:256" ht="15.75" customHeight="1">
      <c r="B37" s="66" t="s">
        <v>1</v>
      </c>
      <c r="C37" s="67"/>
      <c r="D37" s="2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5" t="s">
        <v>7</v>
      </c>
      <c r="J37" s="1"/>
      <c r="K37" s="66" t="s">
        <v>1</v>
      </c>
      <c r="L37" s="67"/>
      <c r="M37" s="2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21" t="s">
        <v>7</v>
      </c>
      <c r="T37" s="66" t="s">
        <v>1</v>
      </c>
      <c r="U37" s="67"/>
      <c r="V37" s="2" t="s">
        <v>2</v>
      </c>
      <c r="W37" s="20" t="s">
        <v>3</v>
      </c>
      <c r="X37" s="20" t="s">
        <v>4</v>
      </c>
      <c r="Y37" s="20" t="s">
        <v>5</v>
      </c>
      <c r="Z37" s="20" t="s">
        <v>6</v>
      </c>
      <c r="AA37" s="21" t="s">
        <v>7</v>
      </c>
      <c r="IO37" s="66" t="s">
        <v>1</v>
      </c>
      <c r="IP37" s="67"/>
      <c r="IQ37" s="2" t="s">
        <v>2</v>
      </c>
      <c r="IR37" s="20" t="s">
        <v>3</v>
      </c>
      <c r="IS37" s="20" t="s">
        <v>4</v>
      </c>
      <c r="IT37" s="20" t="s">
        <v>5</v>
      </c>
      <c r="IU37" s="20" t="s">
        <v>6</v>
      </c>
      <c r="IV37" s="21" t="s">
        <v>7</v>
      </c>
    </row>
    <row r="38" spans="2:256" ht="15.75" customHeight="1">
      <c r="B38" s="6" t="s">
        <v>8</v>
      </c>
      <c r="C38" s="15" t="s">
        <v>19</v>
      </c>
      <c r="D38" s="4">
        <v>1</v>
      </c>
      <c r="E38" s="27">
        <f>N38*(1+$F$3)</f>
        <v>7051.62</v>
      </c>
      <c r="F38" s="27">
        <f aca="true" t="shared" si="20" ref="F38:F50">O38*(1+$F$3)</f>
        <v>8040.640299999999</v>
      </c>
      <c r="G38" s="27">
        <f aca="true" t="shared" si="21" ref="G38:G50">P38*(1+$F$3)</f>
        <v>8629.256449999999</v>
      </c>
      <c r="H38" s="27">
        <f aca="true" t="shared" si="22" ref="H38:H50">Q38*(1+$F$3)</f>
        <v>10879.666399999998</v>
      </c>
      <c r="I38" s="22">
        <f aca="true" t="shared" si="23" ref="I38:I50">R38*(1+$F$3)</f>
        <v>17995.9157</v>
      </c>
      <c r="J38" s="1"/>
      <c r="K38" s="6" t="s">
        <v>8</v>
      </c>
      <c r="L38" s="15" t="s">
        <v>19</v>
      </c>
      <c r="M38" s="4">
        <v>1</v>
      </c>
      <c r="N38" s="27">
        <v>6684</v>
      </c>
      <c r="O38" s="27">
        <v>7621.46</v>
      </c>
      <c r="P38" s="27">
        <v>8179.39</v>
      </c>
      <c r="Q38" s="27">
        <v>10312.48</v>
      </c>
      <c r="R38" s="22">
        <v>17057.74</v>
      </c>
      <c r="T38" s="6" t="s">
        <v>8</v>
      </c>
      <c r="U38" s="15" t="s">
        <v>19</v>
      </c>
      <c r="V38" s="4">
        <v>1</v>
      </c>
      <c r="W38" s="31">
        <f>E38/N38-1</f>
        <v>0.05499999999999994</v>
      </c>
      <c r="X38" s="31">
        <f aca="true" t="shared" si="24" ref="X38:X50">F38/O38-1</f>
        <v>0.05499999999999994</v>
      </c>
      <c r="Y38" s="31">
        <f aca="true" t="shared" si="25" ref="Y38:Y50">G38/P38-1</f>
        <v>0.05499999999999994</v>
      </c>
      <c r="Z38" s="31">
        <f aca="true" t="shared" si="26" ref="Z38:Z50">H38/Q38-1</f>
        <v>0.05499999999999994</v>
      </c>
      <c r="AA38" s="32">
        <f aca="true" t="shared" si="27" ref="AA38:AA50">I38/R38-1</f>
        <v>0.05499999999999994</v>
      </c>
      <c r="IO38" s="6" t="s">
        <v>8</v>
      </c>
      <c r="IP38" s="15" t="s">
        <v>19</v>
      </c>
      <c r="IQ38" s="4">
        <v>1</v>
      </c>
      <c r="IR38" s="27">
        <v>7404.201</v>
      </c>
      <c r="IS38" s="27">
        <v>8442.672315</v>
      </c>
      <c r="IT38" s="27">
        <v>9060.7192725</v>
      </c>
      <c r="IU38" s="27">
        <v>11423.64972</v>
      </c>
      <c r="IV38" s="22">
        <v>18895.711485000003</v>
      </c>
    </row>
    <row r="39" spans="2:256" ht="15.75" customHeight="1">
      <c r="B39" s="54" t="s">
        <v>9</v>
      </c>
      <c r="C39" s="56" t="s">
        <v>15</v>
      </c>
      <c r="D39" s="4">
        <v>4</v>
      </c>
      <c r="E39" s="26">
        <f aca="true" t="shared" si="28" ref="E39:E50">N39*(1+$F$3)</f>
        <v>6809.5186</v>
      </c>
      <c r="F39" s="26">
        <f t="shared" si="20"/>
        <v>7589.8387999999995</v>
      </c>
      <c r="G39" s="26">
        <f t="shared" si="21"/>
        <v>8113.973350000001</v>
      </c>
      <c r="H39" s="26">
        <f t="shared" si="22"/>
        <v>10278.95995</v>
      </c>
      <c r="I39" s="22">
        <f t="shared" si="23"/>
        <v>16314.99475</v>
      </c>
      <c r="J39" s="1"/>
      <c r="K39" s="54" t="s">
        <v>9</v>
      </c>
      <c r="L39" s="56" t="s">
        <v>15</v>
      </c>
      <c r="M39" s="4">
        <v>4</v>
      </c>
      <c r="N39" s="26">
        <v>6454.52</v>
      </c>
      <c r="O39" s="26">
        <v>7194.16</v>
      </c>
      <c r="P39" s="26">
        <v>7690.970000000001</v>
      </c>
      <c r="Q39" s="26">
        <v>9743.09</v>
      </c>
      <c r="R39" s="22">
        <v>15464.45</v>
      </c>
      <c r="T39" s="54" t="s">
        <v>9</v>
      </c>
      <c r="U39" s="56" t="s">
        <v>15</v>
      </c>
      <c r="V39" s="4">
        <v>4</v>
      </c>
      <c r="W39" s="33">
        <f aca="true" t="shared" si="29" ref="W39:W50">E39/N39-1</f>
        <v>0.05499999999999994</v>
      </c>
      <c r="X39" s="33">
        <f t="shared" si="24"/>
        <v>0.05499999999999994</v>
      </c>
      <c r="Y39" s="33">
        <f t="shared" si="25"/>
        <v>0.05499999999999994</v>
      </c>
      <c r="Z39" s="33">
        <f t="shared" si="26"/>
        <v>0.05499999999999994</v>
      </c>
      <c r="AA39" s="32">
        <f t="shared" si="27"/>
        <v>0.05499999999999994</v>
      </c>
      <c r="IO39" s="54" t="s">
        <v>9</v>
      </c>
      <c r="IP39" s="56" t="s">
        <v>15</v>
      </c>
      <c r="IQ39" s="4">
        <v>4</v>
      </c>
      <c r="IR39" s="26">
        <v>7149.994530000001</v>
      </c>
      <c r="IS39" s="26">
        <v>7969.33074</v>
      </c>
      <c r="IT39" s="26">
        <v>8519.672017500001</v>
      </c>
      <c r="IU39" s="26">
        <v>10792.9079475</v>
      </c>
      <c r="IV39" s="22">
        <v>17130.7444875</v>
      </c>
    </row>
    <row r="40" spans="2:256" ht="15.75" customHeight="1">
      <c r="B40" s="54"/>
      <c r="C40" s="58"/>
      <c r="D40" s="4">
        <v>3</v>
      </c>
      <c r="E40" s="26">
        <f t="shared" si="28"/>
        <v>6691.443</v>
      </c>
      <c r="F40" s="26">
        <f t="shared" si="20"/>
        <v>7437.201399999999</v>
      </c>
      <c r="G40" s="26">
        <f t="shared" si="21"/>
        <v>7954.7738500000005</v>
      </c>
      <c r="H40" s="26">
        <f t="shared" si="22"/>
        <v>10019.17675</v>
      </c>
      <c r="I40" s="22">
        <f t="shared" si="23"/>
        <v>15672.636900000001</v>
      </c>
      <c r="J40" s="1"/>
      <c r="K40" s="54"/>
      <c r="L40" s="58"/>
      <c r="M40" s="4">
        <v>3</v>
      </c>
      <c r="N40" s="26">
        <v>6342.6</v>
      </c>
      <c r="O40" s="26">
        <v>7049.48</v>
      </c>
      <c r="P40" s="26">
        <v>7540.070000000001</v>
      </c>
      <c r="Q40" s="26">
        <v>9496.85</v>
      </c>
      <c r="R40" s="22">
        <v>14855.580000000002</v>
      </c>
      <c r="T40" s="54"/>
      <c r="U40" s="58"/>
      <c r="V40" s="4">
        <v>3</v>
      </c>
      <c r="W40" s="33">
        <f t="shared" si="29"/>
        <v>0.05499999999999994</v>
      </c>
      <c r="X40" s="33">
        <f t="shared" si="24"/>
        <v>0.05499999999999994</v>
      </c>
      <c r="Y40" s="33">
        <f t="shared" si="25"/>
        <v>0.05499999999999994</v>
      </c>
      <c r="Z40" s="33">
        <f t="shared" si="26"/>
        <v>0.05499999999999994</v>
      </c>
      <c r="AA40" s="32">
        <f t="shared" si="27"/>
        <v>0.05499999999999994</v>
      </c>
      <c r="IO40" s="54"/>
      <c r="IP40" s="58"/>
      <c r="IQ40" s="4">
        <v>3</v>
      </c>
      <c r="IR40" s="26">
        <v>7026.01515</v>
      </c>
      <c r="IS40" s="26">
        <v>7809.06147</v>
      </c>
      <c r="IT40" s="26">
        <v>8352.5125425</v>
      </c>
      <c r="IU40" s="26">
        <v>10504.5163125</v>
      </c>
      <c r="IV40" s="22">
        <v>16456.268745</v>
      </c>
    </row>
    <row r="41" spans="2:256" ht="15.75" customHeight="1">
      <c r="B41" s="54"/>
      <c r="C41" s="58"/>
      <c r="D41" s="4">
        <v>2</v>
      </c>
      <c r="E41" s="26">
        <f t="shared" si="28"/>
        <v>6574.918249999999</v>
      </c>
      <c r="F41" s="26">
        <f t="shared" si="20"/>
        <v>7295.799749999999</v>
      </c>
      <c r="G41" s="26">
        <f t="shared" si="21"/>
        <v>7798.802649999999</v>
      </c>
      <c r="H41" s="26">
        <f t="shared" si="22"/>
        <v>9901.71305</v>
      </c>
      <c r="I41" s="22">
        <f t="shared" si="23"/>
        <v>15104.9625</v>
      </c>
      <c r="J41" s="1"/>
      <c r="K41" s="54"/>
      <c r="L41" s="58"/>
      <c r="M41" s="4">
        <v>2</v>
      </c>
      <c r="N41" s="26">
        <v>6232.15</v>
      </c>
      <c r="O41" s="26">
        <v>6915.45</v>
      </c>
      <c r="P41" s="26">
        <v>7392.23</v>
      </c>
      <c r="Q41" s="26">
        <v>9385.51</v>
      </c>
      <c r="R41" s="22">
        <v>14317.5</v>
      </c>
      <c r="T41" s="54"/>
      <c r="U41" s="58"/>
      <c r="V41" s="4">
        <v>2</v>
      </c>
      <c r="W41" s="33">
        <f t="shared" si="29"/>
        <v>0.05499999999999994</v>
      </c>
      <c r="X41" s="33">
        <f t="shared" si="24"/>
        <v>0.05499999999999994</v>
      </c>
      <c r="Y41" s="33">
        <f t="shared" si="25"/>
        <v>0.05499999999999994</v>
      </c>
      <c r="Z41" s="33">
        <f t="shared" si="26"/>
        <v>0.05499999999999994</v>
      </c>
      <c r="AA41" s="32">
        <f t="shared" si="27"/>
        <v>0.05499999999999994</v>
      </c>
      <c r="IO41" s="54"/>
      <c r="IP41" s="58"/>
      <c r="IQ41" s="4">
        <v>2</v>
      </c>
      <c r="IR41" s="26">
        <v>6903.664162499999</v>
      </c>
      <c r="IS41" s="26">
        <v>7660.5897374999995</v>
      </c>
      <c r="IT41" s="26">
        <v>8188.7427824999995</v>
      </c>
      <c r="IU41" s="26">
        <v>10224.7208175</v>
      </c>
      <c r="IV41" s="22">
        <v>15860.210625</v>
      </c>
    </row>
    <row r="42" spans="2:256" ht="15.75" customHeight="1">
      <c r="B42" s="54"/>
      <c r="C42" s="59"/>
      <c r="D42" s="4">
        <v>1</v>
      </c>
      <c r="E42" s="26">
        <f t="shared" si="28"/>
        <v>6564.843</v>
      </c>
      <c r="F42" s="26">
        <f t="shared" si="20"/>
        <v>7161.92025</v>
      </c>
      <c r="G42" s="26">
        <f t="shared" si="21"/>
        <v>7653.835099999999</v>
      </c>
      <c r="H42" s="26">
        <f t="shared" si="22"/>
        <v>9889.41175</v>
      </c>
      <c r="I42" s="22">
        <f t="shared" si="23"/>
        <v>14679.91355</v>
      </c>
      <c r="J42" s="1"/>
      <c r="K42" s="54"/>
      <c r="L42" s="59"/>
      <c r="M42" s="4">
        <v>1</v>
      </c>
      <c r="N42" s="26">
        <v>6222.6</v>
      </c>
      <c r="O42" s="26">
        <v>6788.55</v>
      </c>
      <c r="P42" s="26">
        <v>7254.82</v>
      </c>
      <c r="Q42" s="26">
        <v>9373.85</v>
      </c>
      <c r="R42" s="22">
        <v>13914.61</v>
      </c>
      <c r="T42" s="54"/>
      <c r="U42" s="59"/>
      <c r="V42" s="4">
        <v>1</v>
      </c>
      <c r="W42" s="33">
        <f t="shared" si="29"/>
        <v>0.05499999999999994</v>
      </c>
      <c r="X42" s="33">
        <f t="shared" si="24"/>
        <v>0.05499999999999994</v>
      </c>
      <c r="Y42" s="33">
        <f t="shared" si="25"/>
        <v>0.05499999999999994</v>
      </c>
      <c r="Z42" s="33">
        <f t="shared" si="26"/>
        <v>0.05499999999999994</v>
      </c>
      <c r="AA42" s="32">
        <f t="shared" si="27"/>
        <v>0.05499999999999994</v>
      </c>
      <c r="IO42" s="54"/>
      <c r="IP42" s="59"/>
      <c r="IQ42" s="4">
        <v>1</v>
      </c>
      <c r="IR42" s="26">
        <v>6893.085150000001</v>
      </c>
      <c r="IS42" s="26">
        <v>7520.0162625</v>
      </c>
      <c r="IT42" s="26">
        <v>8036.526855</v>
      </c>
      <c r="IU42" s="26">
        <v>9961.6080375</v>
      </c>
      <c r="IV42" s="22">
        <v>15413.9092275</v>
      </c>
    </row>
    <row r="43" spans="2:256" ht="15.75" customHeight="1">
      <c r="B43" s="54" t="s">
        <v>10</v>
      </c>
      <c r="C43" s="56" t="s">
        <v>16</v>
      </c>
      <c r="D43" s="4">
        <v>4</v>
      </c>
      <c r="E43" s="23">
        <f t="shared" si="28"/>
        <v>5385.447949999999</v>
      </c>
      <c r="F43" s="23">
        <f t="shared" si="20"/>
        <v>5877.45775</v>
      </c>
      <c r="G43" s="23">
        <f t="shared" si="21"/>
        <v>6243.036349999999</v>
      </c>
      <c r="H43" s="23">
        <f t="shared" si="22"/>
        <v>8024.266699999999</v>
      </c>
      <c r="I43" s="22">
        <f t="shared" si="23"/>
        <v>11554.560449999999</v>
      </c>
      <c r="J43" s="1"/>
      <c r="K43" s="54" t="s">
        <v>10</v>
      </c>
      <c r="L43" s="56" t="s">
        <v>16</v>
      </c>
      <c r="M43" s="4">
        <v>4</v>
      </c>
      <c r="N43" s="23">
        <v>5104.69</v>
      </c>
      <c r="O43" s="23">
        <v>5571.05</v>
      </c>
      <c r="P43" s="23">
        <v>5917.57</v>
      </c>
      <c r="Q43" s="23">
        <v>7605.94</v>
      </c>
      <c r="R43" s="22">
        <v>10952.19</v>
      </c>
      <c r="T43" s="54" t="s">
        <v>10</v>
      </c>
      <c r="U43" s="56" t="s">
        <v>16</v>
      </c>
      <c r="V43" s="4">
        <v>4</v>
      </c>
      <c r="W43" s="34">
        <f t="shared" si="29"/>
        <v>0.05499999999999994</v>
      </c>
      <c r="X43" s="34">
        <f t="shared" si="24"/>
        <v>0.05499999999999994</v>
      </c>
      <c r="Y43" s="34">
        <f t="shared" si="25"/>
        <v>0.05499999999999994</v>
      </c>
      <c r="Z43" s="34">
        <f t="shared" si="26"/>
        <v>0.05499999999999994</v>
      </c>
      <c r="AA43" s="32">
        <f t="shared" si="27"/>
        <v>0.05499999999999994</v>
      </c>
      <c r="IO43" s="54" t="s">
        <v>10</v>
      </c>
      <c r="IP43" s="56" t="s">
        <v>16</v>
      </c>
      <c r="IQ43" s="4">
        <v>4</v>
      </c>
      <c r="IR43" s="23">
        <v>5654.7203475</v>
      </c>
      <c r="IS43" s="23">
        <v>6171.3417150000005</v>
      </c>
      <c r="IT43" s="23">
        <v>6555.1881674999995</v>
      </c>
      <c r="IU43" s="23">
        <v>8342.55387</v>
      </c>
      <c r="IV43" s="22">
        <v>12132.2884725</v>
      </c>
    </row>
    <row r="44" spans="2:256" ht="15.75" customHeight="1">
      <c r="B44" s="54"/>
      <c r="C44" s="58"/>
      <c r="D44" s="4">
        <v>3</v>
      </c>
      <c r="E44" s="23">
        <f t="shared" si="28"/>
        <v>5332.12825</v>
      </c>
      <c r="F44" s="23">
        <f t="shared" si="20"/>
        <v>5796.2966</v>
      </c>
      <c r="G44" s="23">
        <f t="shared" si="21"/>
        <v>6156.10435</v>
      </c>
      <c r="H44" s="23">
        <f t="shared" si="22"/>
        <v>7867.4937</v>
      </c>
      <c r="I44" s="22">
        <f t="shared" si="23"/>
        <v>11152.0463</v>
      </c>
      <c r="J44" s="1"/>
      <c r="K44" s="54"/>
      <c r="L44" s="58"/>
      <c r="M44" s="4">
        <v>3</v>
      </c>
      <c r="N44" s="23">
        <v>5054.15</v>
      </c>
      <c r="O44" s="23">
        <v>5494.12</v>
      </c>
      <c r="P44" s="23">
        <v>5835.17</v>
      </c>
      <c r="Q44" s="23">
        <v>7457.34</v>
      </c>
      <c r="R44" s="22">
        <v>10570.66</v>
      </c>
      <c r="T44" s="54"/>
      <c r="U44" s="58"/>
      <c r="V44" s="4">
        <v>3</v>
      </c>
      <c r="W44" s="34">
        <f t="shared" si="29"/>
        <v>0.05499999999999994</v>
      </c>
      <c r="X44" s="34">
        <f t="shared" si="24"/>
        <v>0.05499999999999994</v>
      </c>
      <c r="Y44" s="34">
        <f t="shared" si="25"/>
        <v>0.05499999999999994</v>
      </c>
      <c r="Z44" s="34">
        <f t="shared" si="26"/>
        <v>0.05499999999999994</v>
      </c>
      <c r="AA44" s="32">
        <f t="shared" si="27"/>
        <v>0.05499999999999994</v>
      </c>
      <c r="IO44" s="54"/>
      <c r="IP44" s="58"/>
      <c r="IQ44" s="4">
        <v>3</v>
      </c>
      <c r="IR44" s="23">
        <v>5598.7346625</v>
      </c>
      <c r="IS44" s="23">
        <v>6086.11143</v>
      </c>
      <c r="IT44" s="23">
        <v>6463.9095675</v>
      </c>
      <c r="IU44" s="23">
        <v>8098.5719325</v>
      </c>
      <c r="IV44" s="22">
        <v>11709.648615</v>
      </c>
    </row>
    <row r="45" spans="2:256" ht="15.75" customHeight="1">
      <c r="B45" s="54"/>
      <c r="C45" s="58"/>
      <c r="D45" s="4">
        <v>2</v>
      </c>
      <c r="E45" s="23">
        <f t="shared" si="28"/>
        <v>5279.336049999999</v>
      </c>
      <c r="F45" s="23">
        <f t="shared" si="20"/>
        <v>5717.2243499999995</v>
      </c>
      <c r="G45" s="23">
        <f t="shared" si="21"/>
        <v>6094.49235</v>
      </c>
      <c r="H45" s="23">
        <f t="shared" si="22"/>
        <v>7739.6277</v>
      </c>
      <c r="I45" s="22">
        <f t="shared" si="23"/>
        <v>10769.8198</v>
      </c>
      <c r="J45" s="1"/>
      <c r="K45" s="54"/>
      <c r="L45" s="58"/>
      <c r="M45" s="4">
        <v>2</v>
      </c>
      <c r="N45" s="23">
        <v>5004.11</v>
      </c>
      <c r="O45" s="23">
        <v>5419.17</v>
      </c>
      <c r="P45" s="23">
        <v>5776.77</v>
      </c>
      <c r="Q45" s="23">
        <v>7336.14</v>
      </c>
      <c r="R45" s="22">
        <v>10208.36</v>
      </c>
      <c r="T45" s="54"/>
      <c r="U45" s="58"/>
      <c r="V45" s="4">
        <v>2</v>
      </c>
      <c r="W45" s="34">
        <f t="shared" si="29"/>
        <v>0.05499999999999994</v>
      </c>
      <c r="X45" s="34">
        <f t="shared" si="24"/>
        <v>0.05499999999999994</v>
      </c>
      <c r="Y45" s="34">
        <f t="shared" si="25"/>
        <v>0.05499999999999994</v>
      </c>
      <c r="Z45" s="34">
        <f t="shared" si="26"/>
        <v>0.05499999999999994</v>
      </c>
      <c r="AA45" s="32">
        <f t="shared" si="27"/>
        <v>0.05499999999999994</v>
      </c>
      <c r="IO45" s="54"/>
      <c r="IP45" s="58"/>
      <c r="IQ45" s="4">
        <v>2</v>
      </c>
      <c r="IR45" s="23">
        <v>5543.3028525</v>
      </c>
      <c r="IS45" s="23">
        <v>6003.0855675</v>
      </c>
      <c r="IT45" s="23">
        <v>6399.2169675000005</v>
      </c>
      <c r="IU45" s="23">
        <v>7893.239392500001</v>
      </c>
      <c r="IV45" s="22">
        <v>11308.310790000001</v>
      </c>
    </row>
    <row r="46" spans="2:256" ht="15.75" customHeight="1">
      <c r="B46" s="54"/>
      <c r="C46" s="59"/>
      <c r="D46" s="4">
        <v>1</v>
      </c>
      <c r="E46" s="23">
        <f t="shared" si="28"/>
        <v>5227.0608</v>
      </c>
      <c r="F46" s="23">
        <f t="shared" si="20"/>
        <v>5652.194149999999</v>
      </c>
      <c r="G46" s="23">
        <f t="shared" si="21"/>
        <v>5984.1287999999995</v>
      </c>
      <c r="H46" s="23">
        <f t="shared" si="22"/>
        <v>7613.3442</v>
      </c>
      <c r="I46" s="22">
        <f t="shared" si="23"/>
        <v>10557.627649999999</v>
      </c>
      <c r="J46" s="1"/>
      <c r="K46" s="54"/>
      <c r="L46" s="59"/>
      <c r="M46" s="4">
        <v>1</v>
      </c>
      <c r="N46" s="23">
        <v>4954.56</v>
      </c>
      <c r="O46" s="23">
        <v>5357.53</v>
      </c>
      <c r="P46" s="23">
        <v>5672.16</v>
      </c>
      <c r="Q46" s="23">
        <v>7216.44</v>
      </c>
      <c r="R46" s="22">
        <v>10007.23</v>
      </c>
      <c r="T46" s="54"/>
      <c r="U46" s="59"/>
      <c r="V46" s="4">
        <v>1</v>
      </c>
      <c r="W46" s="34">
        <f t="shared" si="29"/>
        <v>0.05499999999999994</v>
      </c>
      <c r="X46" s="34">
        <f t="shared" si="24"/>
        <v>0.05499999999999994</v>
      </c>
      <c r="Y46" s="34">
        <f t="shared" si="25"/>
        <v>0.05499999999999994</v>
      </c>
      <c r="Z46" s="34">
        <f t="shared" si="26"/>
        <v>0.05499999999999994</v>
      </c>
      <c r="AA46" s="32">
        <f t="shared" si="27"/>
        <v>0.05499999999999994</v>
      </c>
      <c r="IO46" s="54"/>
      <c r="IP46" s="59"/>
      <c r="IQ46" s="4">
        <v>1</v>
      </c>
      <c r="IR46" s="23">
        <v>5488.41384</v>
      </c>
      <c r="IS46" s="23">
        <v>5934.814935</v>
      </c>
      <c r="IT46" s="23">
        <v>6283.3463175</v>
      </c>
      <c r="IU46" s="23">
        <v>7692.105224999999</v>
      </c>
      <c r="IV46" s="22">
        <v>11085.52011</v>
      </c>
    </row>
    <row r="47" spans="2:256" ht="15.75" customHeight="1">
      <c r="B47" s="54" t="s">
        <v>11</v>
      </c>
      <c r="C47" s="56" t="s">
        <v>17</v>
      </c>
      <c r="D47" s="4">
        <v>2</v>
      </c>
      <c r="E47" s="23">
        <f t="shared" si="28"/>
        <v>4751.87825</v>
      </c>
      <c r="F47" s="23">
        <f t="shared" si="20"/>
        <v>5152.94705</v>
      </c>
      <c r="G47" s="23">
        <f t="shared" si="21"/>
        <v>5506.89955</v>
      </c>
      <c r="H47" s="23">
        <f t="shared" si="22"/>
        <v>6899.2252499999995</v>
      </c>
      <c r="I47" s="22">
        <f t="shared" si="23"/>
        <v>9833.4651</v>
      </c>
      <c r="J47" s="1"/>
      <c r="K47" s="54" t="s">
        <v>11</v>
      </c>
      <c r="L47" s="56" t="s">
        <v>17</v>
      </c>
      <c r="M47" s="4">
        <v>2</v>
      </c>
      <c r="N47" s="23">
        <v>4504.15</v>
      </c>
      <c r="O47" s="23">
        <v>4884.31</v>
      </c>
      <c r="P47" s="23">
        <v>5219.81</v>
      </c>
      <c r="Q47" s="23">
        <v>6539.55</v>
      </c>
      <c r="R47" s="22">
        <v>9320.82</v>
      </c>
      <c r="T47" s="54" t="s">
        <v>11</v>
      </c>
      <c r="U47" s="56" t="s">
        <v>17</v>
      </c>
      <c r="V47" s="4">
        <v>2</v>
      </c>
      <c r="W47" s="34">
        <f t="shared" si="29"/>
        <v>0.05499999999999994</v>
      </c>
      <c r="X47" s="34">
        <f t="shared" si="24"/>
        <v>0.05499999999999994</v>
      </c>
      <c r="Y47" s="34">
        <f t="shared" si="25"/>
        <v>0.05499999999999994</v>
      </c>
      <c r="Z47" s="34">
        <f t="shared" si="26"/>
        <v>0.05499999999999994</v>
      </c>
      <c r="AA47" s="32">
        <f t="shared" si="27"/>
        <v>0.05499999999999994</v>
      </c>
      <c r="IO47" s="54" t="s">
        <v>11</v>
      </c>
      <c r="IP47" s="56" t="s">
        <v>17</v>
      </c>
      <c r="IQ47" s="4">
        <v>2</v>
      </c>
      <c r="IR47" s="23">
        <v>4989.472162499999</v>
      </c>
      <c r="IS47" s="23">
        <v>5410.594402500001</v>
      </c>
      <c r="IT47" s="23">
        <v>5782.244527500001</v>
      </c>
      <c r="IU47" s="23">
        <v>7178.773875</v>
      </c>
      <c r="IV47" s="22">
        <v>10325.138355</v>
      </c>
    </row>
    <row r="48" spans="2:256" ht="15.75" customHeight="1">
      <c r="B48" s="54"/>
      <c r="C48" s="59"/>
      <c r="D48" s="4">
        <v>1</v>
      </c>
      <c r="E48" s="23">
        <f t="shared" si="28"/>
        <v>4704.82525</v>
      </c>
      <c r="F48" s="23">
        <f t="shared" si="20"/>
        <v>5102.7185</v>
      </c>
      <c r="G48" s="23">
        <f t="shared" si="21"/>
        <v>5408.15155</v>
      </c>
      <c r="H48" s="23">
        <f t="shared" si="22"/>
        <v>6836.188999999999</v>
      </c>
      <c r="I48" s="22">
        <f t="shared" si="23"/>
        <v>9752.208999999999</v>
      </c>
      <c r="J48" s="1"/>
      <c r="K48" s="54"/>
      <c r="L48" s="59"/>
      <c r="M48" s="4">
        <v>1</v>
      </c>
      <c r="N48" s="23">
        <v>4459.55</v>
      </c>
      <c r="O48" s="23">
        <v>4836.7</v>
      </c>
      <c r="P48" s="23">
        <v>5126.21</v>
      </c>
      <c r="Q48" s="23">
        <v>6479.8</v>
      </c>
      <c r="R48" s="22">
        <v>9243.8</v>
      </c>
      <c r="T48" s="54"/>
      <c r="U48" s="59"/>
      <c r="V48" s="4">
        <v>1</v>
      </c>
      <c r="W48" s="34">
        <f t="shared" si="29"/>
        <v>0.05499999999999994</v>
      </c>
      <c r="X48" s="34">
        <f t="shared" si="24"/>
        <v>0.05499999999999994</v>
      </c>
      <c r="Y48" s="34">
        <f t="shared" si="25"/>
        <v>0.05499999999999994</v>
      </c>
      <c r="Z48" s="34">
        <f t="shared" si="26"/>
        <v>0.05499999999999994</v>
      </c>
      <c r="AA48" s="32">
        <f t="shared" si="27"/>
        <v>0.05499999999999994</v>
      </c>
      <c r="IO48" s="54"/>
      <c r="IP48" s="59"/>
      <c r="IQ48" s="4">
        <v>1</v>
      </c>
      <c r="IR48" s="23">
        <v>4940.0665125000005</v>
      </c>
      <c r="IS48" s="23">
        <v>5357.8544249999995</v>
      </c>
      <c r="IT48" s="23">
        <v>5678.570205</v>
      </c>
      <c r="IU48" s="23">
        <v>6919.250205</v>
      </c>
      <c r="IV48" s="22">
        <v>10239.819449999999</v>
      </c>
    </row>
    <row r="49" spans="2:256" ht="15.75" customHeight="1">
      <c r="B49" s="54" t="s">
        <v>12</v>
      </c>
      <c r="C49" s="56" t="s">
        <v>18</v>
      </c>
      <c r="D49" s="4">
        <v>2</v>
      </c>
      <c r="E49" s="23">
        <f t="shared" si="28"/>
        <v>4277.1177</v>
      </c>
      <c r="F49" s="23">
        <f t="shared" si="20"/>
        <v>4671.84595</v>
      </c>
      <c r="G49" s="23">
        <f t="shared" si="21"/>
        <v>4973.881899999999</v>
      </c>
      <c r="H49" s="23">
        <f t="shared" si="22"/>
        <v>6404.09265</v>
      </c>
      <c r="I49" s="22">
        <f t="shared" si="23"/>
        <v>9303.306499999999</v>
      </c>
      <c r="J49" s="1"/>
      <c r="K49" s="54" t="s">
        <v>12</v>
      </c>
      <c r="L49" s="56" t="s">
        <v>18</v>
      </c>
      <c r="M49" s="4">
        <v>2</v>
      </c>
      <c r="N49" s="23">
        <v>4054.14</v>
      </c>
      <c r="O49" s="23">
        <v>4428.29</v>
      </c>
      <c r="P49" s="23">
        <v>4714.58</v>
      </c>
      <c r="Q49" s="23">
        <v>6070.23</v>
      </c>
      <c r="R49" s="22">
        <v>8818.3</v>
      </c>
      <c r="T49" s="54" t="s">
        <v>12</v>
      </c>
      <c r="U49" s="56" t="s">
        <v>18</v>
      </c>
      <c r="V49" s="4">
        <v>2</v>
      </c>
      <c r="W49" s="34">
        <f t="shared" si="29"/>
        <v>0.05499999999999994</v>
      </c>
      <c r="X49" s="34">
        <f t="shared" si="24"/>
        <v>0.05499999999999994</v>
      </c>
      <c r="Y49" s="34">
        <f t="shared" si="25"/>
        <v>0.05499999999999994</v>
      </c>
      <c r="Z49" s="34">
        <f t="shared" si="26"/>
        <v>0.05499999999999994</v>
      </c>
      <c r="AA49" s="32">
        <f t="shared" si="27"/>
        <v>0.05499999999999994</v>
      </c>
      <c r="IO49" s="54" t="s">
        <v>12</v>
      </c>
      <c r="IP49" s="56" t="s">
        <v>18</v>
      </c>
      <c r="IQ49" s="4">
        <v>2</v>
      </c>
      <c r="IR49" s="23">
        <v>4490.973585</v>
      </c>
      <c r="IS49" s="23">
        <v>4905.4382475</v>
      </c>
      <c r="IT49" s="23">
        <v>5222.575995</v>
      </c>
      <c r="IU49" s="23">
        <v>6443.316495</v>
      </c>
      <c r="IV49" s="22">
        <v>9768.471824999999</v>
      </c>
    </row>
    <row r="50" spans="2:256" ht="15.75" customHeight="1" thickBot="1">
      <c r="B50" s="55"/>
      <c r="C50" s="57"/>
      <c r="D50" s="7">
        <v>1</v>
      </c>
      <c r="E50" s="24">
        <f t="shared" si="28"/>
        <v>4234.7699999999995</v>
      </c>
      <c r="F50" s="24">
        <f t="shared" si="20"/>
        <v>4607.1639</v>
      </c>
      <c r="G50" s="24">
        <f t="shared" si="21"/>
        <v>4885.52565</v>
      </c>
      <c r="H50" s="24">
        <f t="shared" si="22"/>
        <v>6273.008899999999</v>
      </c>
      <c r="I50" s="25">
        <f t="shared" si="23"/>
        <v>9114.672499999999</v>
      </c>
      <c r="J50" s="1"/>
      <c r="K50" s="55"/>
      <c r="L50" s="57"/>
      <c r="M50" s="7">
        <v>1</v>
      </c>
      <c r="N50" s="24">
        <v>4014</v>
      </c>
      <c r="O50" s="24">
        <v>4366.98</v>
      </c>
      <c r="P50" s="24">
        <v>4630.83</v>
      </c>
      <c r="Q50" s="24">
        <v>5945.98</v>
      </c>
      <c r="R50" s="25">
        <v>8639.5</v>
      </c>
      <c r="T50" s="55"/>
      <c r="U50" s="57"/>
      <c r="V50" s="7">
        <v>1</v>
      </c>
      <c r="W50" s="35">
        <f t="shared" si="29"/>
        <v>0.05499999999999994</v>
      </c>
      <c r="X50" s="35">
        <f t="shared" si="24"/>
        <v>0.05499999999999994</v>
      </c>
      <c r="Y50" s="35">
        <f t="shared" si="25"/>
        <v>0.05499999999999994</v>
      </c>
      <c r="Z50" s="35">
        <f t="shared" si="26"/>
        <v>0.05499999999999994</v>
      </c>
      <c r="AA50" s="36">
        <f t="shared" si="27"/>
        <v>0.05499999999999994</v>
      </c>
      <c r="IO50" s="55"/>
      <c r="IP50" s="57"/>
      <c r="IQ50" s="7">
        <v>1</v>
      </c>
      <c r="IR50" s="24">
        <v>4446.5085</v>
      </c>
      <c r="IS50" s="24">
        <v>4837.522094999999</v>
      </c>
      <c r="IT50" s="24">
        <v>5129.8019325</v>
      </c>
      <c r="IU50" s="24">
        <v>6221.0796900000005</v>
      </c>
      <c r="IV50" s="25">
        <v>9570.406125</v>
      </c>
    </row>
    <row r="51" ht="15.75" customHeight="1" thickTop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</sheetData>
  <sheetProtection password="EAD1" sheet="1" objects="1" scenarios="1"/>
  <mergeCells count="125">
    <mergeCell ref="B2:R2"/>
    <mergeCell ref="T2:AA2"/>
    <mergeCell ref="B3:D3"/>
    <mergeCell ref="B4:I4"/>
    <mergeCell ref="K4:R4"/>
    <mergeCell ref="T4:AA4"/>
    <mergeCell ref="B5:C5"/>
    <mergeCell ref="K5:L5"/>
    <mergeCell ref="T5:U5"/>
    <mergeCell ref="B7:B10"/>
    <mergeCell ref="C7:C10"/>
    <mergeCell ref="K7:K10"/>
    <mergeCell ref="L7:L10"/>
    <mergeCell ref="T7:T10"/>
    <mergeCell ref="U7:U10"/>
    <mergeCell ref="B11:B14"/>
    <mergeCell ref="C11:C14"/>
    <mergeCell ref="K11:K14"/>
    <mergeCell ref="L11:L14"/>
    <mergeCell ref="T11:T14"/>
    <mergeCell ref="U11:U14"/>
    <mergeCell ref="T15:T16"/>
    <mergeCell ref="U15:U16"/>
    <mergeCell ref="IO33:IO34"/>
    <mergeCell ref="IP33:IP34"/>
    <mergeCell ref="T17:T18"/>
    <mergeCell ref="U17:U18"/>
    <mergeCell ref="T21:U21"/>
    <mergeCell ref="T27:T30"/>
    <mergeCell ref="U27:U30"/>
    <mergeCell ref="T31:T32"/>
    <mergeCell ref="K15:K16"/>
    <mergeCell ref="L15:L16"/>
    <mergeCell ref="IO36:IV36"/>
    <mergeCell ref="IO37:IP37"/>
    <mergeCell ref="B15:B16"/>
    <mergeCell ref="C15:C16"/>
    <mergeCell ref="B19:D19"/>
    <mergeCell ref="B20:I20"/>
    <mergeCell ref="K20:R20"/>
    <mergeCell ref="T20:AA20"/>
    <mergeCell ref="B17:B18"/>
    <mergeCell ref="C17:C18"/>
    <mergeCell ref="K17:K18"/>
    <mergeCell ref="L17:L18"/>
    <mergeCell ref="B21:C21"/>
    <mergeCell ref="K21:L21"/>
    <mergeCell ref="B23:B26"/>
    <mergeCell ref="C23:C26"/>
    <mergeCell ref="K23:K26"/>
    <mergeCell ref="L23:L26"/>
    <mergeCell ref="B27:B30"/>
    <mergeCell ref="C27:C30"/>
    <mergeCell ref="K27:K30"/>
    <mergeCell ref="L27:L30"/>
    <mergeCell ref="L31:L32"/>
    <mergeCell ref="IO23:IO26"/>
    <mergeCell ref="IP23:IP26"/>
    <mergeCell ref="IO27:IO30"/>
    <mergeCell ref="IP27:IP30"/>
    <mergeCell ref="IO31:IO32"/>
    <mergeCell ref="IP31:IP32"/>
    <mergeCell ref="T23:T26"/>
    <mergeCell ref="U23:U26"/>
    <mergeCell ref="U31:U32"/>
    <mergeCell ref="B33:B34"/>
    <mergeCell ref="C33:C34"/>
    <mergeCell ref="K33:K34"/>
    <mergeCell ref="L33:L34"/>
    <mergeCell ref="T33:T34"/>
    <mergeCell ref="U33:U34"/>
    <mergeCell ref="B31:B32"/>
    <mergeCell ref="C31:C32"/>
    <mergeCell ref="K31:K32"/>
    <mergeCell ref="B35:D35"/>
    <mergeCell ref="B36:I36"/>
    <mergeCell ref="K36:R36"/>
    <mergeCell ref="T36:AA36"/>
    <mergeCell ref="B37:C37"/>
    <mergeCell ref="K37:L37"/>
    <mergeCell ref="T37:U37"/>
    <mergeCell ref="B39:B42"/>
    <mergeCell ref="C39:C42"/>
    <mergeCell ref="K39:K42"/>
    <mergeCell ref="L39:L42"/>
    <mergeCell ref="IO15:IO16"/>
    <mergeCell ref="IP15:IP16"/>
    <mergeCell ref="IO17:IO18"/>
    <mergeCell ref="IP17:IP18"/>
    <mergeCell ref="IO20:IV20"/>
    <mergeCell ref="IO21:IP21"/>
    <mergeCell ref="B43:B46"/>
    <mergeCell ref="C43:C46"/>
    <mergeCell ref="K43:K46"/>
    <mergeCell ref="L43:L46"/>
    <mergeCell ref="T43:T46"/>
    <mergeCell ref="U43:U46"/>
    <mergeCell ref="K47:K48"/>
    <mergeCell ref="L47:L48"/>
    <mergeCell ref="IO4:IV4"/>
    <mergeCell ref="IO5:IP5"/>
    <mergeCell ref="IO7:IO10"/>
    <mergeCell ref="IP7:IP10"/>
    <mergeCell ref="IO11:IO14"/>
    <mergeCell ref="IP11:IP14"/>
    <mergeCell ref="T39:T42"/>
    <mergeCell ref="U39:U42"/>
    <mergeCell ref="T47:T48"/>
    <mergeCell ref="U47:U48"/>
    <mergeCell ref="B49:B50"/>
    <mergeCell ref="C49:C50"/>
    <mergeCell ref="K49:K50"/>
    <mergeCell ref="L49:L50"/>
    <mergeCell ref="T49:T50"/>
    <mergeCell ref="U49:U50"/>
    <mergeCell ref="B47:B48"/>
    <mergeCell ref="C47:C48"/>
    <mergeCell ref="IO49:IO50"/>
    <mergeCell ref="IP49:IP50"/>
    <mergeCell ref="IO39:IO42"/>
    <mergeCell ref="IP39:IP42"/>
    <mergeCell ref="IO43:IO46"/>
    <mergeCell ref="IP43:IP46"/>
    <mergeCell ref="IO47:IO48"/>
    <mergeCell ref="IP47:IP48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50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14.57421875" style="0" bestFit="1" customWidth="1"/>
    <col min="3" max="3" width="10.140625" style="0" bestFit="1" customWidth="1"/>
    <col min="5" max="7" width="11.57421875" style="0" bestFit="1" customWidth="1"/>
    <col min="8" max="9" width="13.00390625" style="0" bestFit="1" customWidth="1"/>
    <col min="10" max="10" width="0.85546875" style="0" customWidth="1"/>
    <col min="11" max="11" width="14.57421875" style="0" bestFit="1" customWidth="1"/>
    <col min="12" max="12" width="10.140625" style="0" bestFit="1" customWidth="1"/>
    <col min="13" max="13" width="6.00390625" style="0" bestFit="1" customWidth="1"/>
    <col min="14" max="16" width="11.57421875" style="0" bestFit="1" customWidth="1"/>
    <col min="17" max="18" width="13.00390625" style="0" bestFit="1" customWidth="1"/>
    <col min="19" max="19" width="1.1484375" style="0" customWidth="1"/>
    <col min="20" max="20" width="14.57421875" style="0" bestFit="1" customWidth="1"/>
    <col min="21" max="21" width="10.140625" style="0" bestFit="1" customWidth="1"/>
    <col min="22" max="22" width="6.00390625" style="0" bestFit="1" customWidth="1"/>
    <col min="23" max="24" width="7.421875" style="0" bestFit="1" customWidth="1"/>
    <col min="25" max="25" width="7.8515625" style="0" bestFit="1" customWidth="1"/>
    <col min="26" max="27" width="7.421875" style="0" bestFit="1" customWidth="1"/>
  </cols>
  <sheetData>
    <row r="1" ht="4.5" customHeight="1"/>
    <row r="2" spans="2:27" ht="20.25">
      <c r="B2" s="75" t="s">
        <v>68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T2" s="76" t="s">
        <v>64</v>
      </c>
      <c r="U2" s="76"/>
      <c r="V2" s="76"/>
      <c r="W2" s="76"/>
      <c r="X2" s="76"/>
      <c r="Y2" s="76"/>
      <c r="Z2" s="76"/>
      <c r="AA2" s="76"/>
    </row>
    <row r="3" spans="2:9" ht="15.75" customHeight="1" thickBot="1">
      <c r="B3" s="68" t="s">
        <v>55</v>
      </c>
      <c r="C3" s="68"/>
      <c r="D3" s="68"/>
      <c r="E3" s="42" t="s">
        <v>66</v>
      </c>
      <c r="F3" s="43">
        <f>(1.055)*(1.05)-1</f>
        <v>0.10775000000000001</v>
      </c>
      <c r="G3" s="74" t="s">
        <v>67</v>
      </c>
      <c r="H3" s="74"/>
      <c r="I3" s="74"/>
    </row>
    <row r="4" spans="2:27" ht="15.75" customHeight="1" thickBot="1" thickTop="1">
      <c r="B4" s="69" t="s">
        <v>42</v>
      </c>
      <c r="C4" s="70"/>
      <c r="D4" s="70"/>
      <c r="E4" s="70"/>
      <c r="F4" s="70"/>
      <c r="G4" s="70"/>
      <c r="H4" s="70"/>
      <c r="I4" s="71"/>
      <c r="J4" s="1"/>
      <c r="K4" s="60" t="s">
        <v>61</v>
      </c>
      <c r="L4" s="61"/>
      <c r="M4" s="62"/>
      <c r="N4" s="62"/>
      <c r="O4" s="62"/>
      <c r="P4" s="62"/>
      <c r="Q4" s="62"/>
      <c r="R4" s="63"/>
      <c r="T4" s="60" t="s">
        <v>42</v>
      </c>
      <c r="U4" s="61"/>
      <c r="V4" s="62"/>
      <c r="W4" s="62"/>
      <c r="X4" s="62"/>
      <c r="Y4" s="62"/>
      <c r="Z4" s="62"/>
      <c r="AA4" s="63"/>
    </row>
    <row r="5" spans="2:27" ht="15.75" customHeight="1">
      <c r="B5" s="66" t="s">
        <v>1</v>
      </c>
      <c r="C5" s="67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5" t="s">
        <v>7</v>
      </c>
      <c r="J5" s="1"/>
      <c r="K5" s="64" t="s">
        <v>1</v>
      </c>
      <c r="L5" s="65"/>
      <c r="M5" s="28" t="s">
        <v>2</v>
      </c>
      <c r="N5" s="29" t="s">
        <v>3</v>
      </c>
      <c r="O5" s="29" t="s">
        <v>4</v>
      </c>
      <c r="P5" s="29" t="s">
        <v>5</v>
      </c>
      <c r="Q5" s="29" t="s">
        <v>6</v>
      </c>
      <c r="R5" s="30" t="s">
        <v>7</v>
      </c>
      <c r="T5" s="64" t="s">
        <v>1</v>
      </c>
      <c r="U5" s="65"/>
      <c r="V5" s="28" t="s">
        <v>2</v>
      </c>
      <c r="W5" s="29" t="s">
        <v>3</v>
      </c>
      <c r="X5" s="29" t="s">
        <v>4</v>
      </c>
      <c r="Y5" s="29" t="s">
        <v>5</v>
      </c>
      <c r="Z5" s="29" t="s">
        <v>6</v>
      </c>
      <c r="AA5" s="30" t="s">
        <v>7</v>
      </c>
    </row>
    <row r="6" spans="2:27" ht="15.75" customHeight="1">
      <c r="B6" s="6" t="s">
        <v>8</v>
      </c>
      <c r="C6" s="15" t="s">
        <v>19</v>
      </c>
      <c r="D6" s="4">
        <v>1</v>
      </c>
      <c r="E6" s="27">
        <f>N6*(1+$F$3)</f>
        <v>3344.4412575</v>
      </c>
      <c r="F6" s="27">
        <f aca="true" t="shared" si="0" ref="F6:I18">O6*(1+$F$3)</f>
        <v>3578.5531425</v>
      </c>
      <c r="G6" s="27">
        <f t="shared" si="0"/>
        <v>3977.952405</v>
      </c>
      <c r="H6" s="27">
        <f t="shared" si="0"/>
        <v>4648.7725725</v>
      </c>
      <c r="I6" s="22">
        <f t="shared" si="0"/>
        <v>5585.209035</v>
      </c>
      <c r="J6" s="1"/>
      <c r="K6" s="6" t="s">
        <v>8</v>
      </c>
      <c r="L6" s="15" t="s">
        <v>19</v>
      </c>
      <c r="M6" s="4">
        <v>1</v>
      </c>
      <c r="N6" s="27">
        <v>3019.13</v>
      </c>
      <c r="O6" s="27">
        <v>3230.47</v>
      </c>
      <c r="P6" s="27">
        <v>3591.02</v>
      </c>
      <c r="Q6" s="27">
        <v>4196.59</v>
      </c>
      <c r="R6" s="22">
        <v>5041.94</v>
      </c>
      <c r="T6" s="6" t="s">
        <v>8</v>
      </c>
      <c r="U6" s="15" t="s">
        <v>19</v>
      </c>
      <c r="V6" s="4">
        <v>1</v>
      </c>
      <c r="W6" s="31">
        <f>E6/N6-1</f>
        <v>0.10775000000000001</v>
      </c>
      <c r="X6" s="31">
        <f aca="true" t="shared" si="1" ref="X6:AA18">F6/O6-1</f>
        <v>0.10775000000000001</v>
      </c>
      <c r="Y6" s="31">
        <f t="shared" si="1"/>
        <v>0.10775000000000001</v>
      </c>
      <c r="Z6" s="31">
        <f t="shared" si="1"/>
        <v>0.10775000000000001</v>
      </c>
      <c r="AA6" s="32">
        <f t="shared" si="1"/>
        <v>0.10775000000000001</v>
      </c>
    </row>
    <row r="7" spans="2:27" ht="15.75" customHeight="1">
      <c r="B7" s="54" t="s">
        <v>9</v>
      </c>
      <c r="C7" s="56" t="s">
        <v>15</v>
      </c>
      <c r="D7" s="4">
        <v>4</v>
      </c>
      <c r="E7" s="26">
        <f aca="true" t="shared" si="2" ref="E7:E18">N7*(1+$F$3)</f>
        <v>3213.2504249999997</v>
      </c>
      <c r="F7" s="26">
        <f t="shared" si="0"/>
        <v>3446.5093425</v>
      </c>
      <c r="G7" s="26">
        <f t="shared" si="0"/>
        <v>3836.7032025000003</v>
      </c>
      <c r="H7" s="26">
        <f t="shared" si="0"/>
        <v>4216.58391</v>
      </c>
      <c r="I7" s="22">
        <f t="shared" si="0"/>
        <v>4936.9205025</v>
      </c>
      <c r="J7" s="1"/>
      <c r="K7" s="54" t="s">
        <v>9</v>
      </c>
      <c r="L7" s="56" t="s">
        <v>15</v>
      </c>
      <c r="M7" s="4">
        <v>4</v>
      </c>
      <c r="N7" s="26">
        <v>2900.7</v>
      </c>
      <c r="O7" s="26">
        <v>3111.27</v>
      </c>
      <c r="P7" s="26">
        <v>3463.51</v>
      </c>
      <c r="Q7" s="26">
        <v>3806.44</v>
      </c>
      <c r="R7" s="22">
        <v>4456.71</v>
      </c>
      <c r="T7" s="54" t="s">
        <v>9</v>
      </c>
      <c r="U7" s="56" t="s">
        <v>15</v>
      </c>
      <c r="V7" s="4">
        <v>4</v>
      </c>
      <c r="W7" s="33">
        <f aca="true" t="shared" si="3" ref="W7:W18">E7/N7-1</f>
        <v>0.10775000000000001</v>
      </c>
      <c r="X7" s="33">
        <f t="shared" si="1"/>
        <v>0.10775000000000001</v>
      </c>
      <c r="Y7" s="33">
        <f t="shared" si="1"/>
        <v>0.10775000000000001</v>
      </c>
      <c r="Z7" s="33">
        <f t="shared" si="1"/>
        <v>0.10775000000000001</v>
      </c>
      <c r="AA7" s="32">
        <f t="shared" si="1"/>
        <v>0.10775000000000001</v>
      </c>
    </row>
    <row r="8" spans="2:27" ht="15.75" customHeight="1">
      <c r="B8" s="54"/>
      <c r="C8" s="58"/>
      <c r="D8" s="4">
        <v>3</v>
      </c>
      <c r="E8" s="26">
        <f t="shared" si="2"/>
        <v>3148.9455375000002</v>
      </c>
      <c r="F8" s="26">
        <f t="shared" si="0"/>
        <v>3376.95372</v>
      </c>
      <c r="G8" s="26">
        <f t="shared" si="0"/>
        <v>3765.840435</v>
      </c>
      <c r="H8" s="26">
        <f t="shared" si="0"/>
        <v>4123.0565775000005</v>
      </c>
      <c r="I8" s="22">
        <f t="shared" si="0"/>
        <v>4822.4123850000005</v>
      </c>
      <c r="J8" s="1"/>
      <c r="K8" s="54"/>
      <c r="L8" s="58"/>
      <c r="M8" s="4">
        <v>3</v>
      </c>
      <c r="N8" s="26">
        <v>2842.65</v>
      </c>
      <c r="O8" s="26">
        <v>3048.48</v>
      </c>
      <c r="P8" s="26">
        <v>3399.54</v>
      </c>
      <c r="Q8" s="26">
        <v>3722.01</v>
      </c>
      <c r="R8" s="22">
        <v>4353.34</v>
      </c>
      <c r="T8" s="54"/>
      <c r="U8" s="58"/>
      <c r="V8" s="4">
        <v>3</v>
      </c>
      <c r="W8" s="33">
        <f t="shared" si="3"/>
        <v>0.10775000000000001</v>
      </c>
      <c r="X8" s="33">
        <f t="shared" si="1"/>
        <v>0.10775000000000001</v>
      </c>
      <c r="Y8" s="33">
        <f t="shared" si="1"/>
        <v>0.10775000000000001</v>
      </c>
      <c r="Z8" s="33">
        <f t="shared" si="1"/>
        <v>0.10775000000000001</v>
      </c>
      <c r="AA8" s="32">
        <f t="shared" si="1"/>
        <v>0.10775000000000001</v>
      </c>
    </row>
    <row r="9" spans="2:27" ht="15.75" customHeight="1">
      <c r="B9" s="54"/>
      <c r="C9" s="58"/>
      <c r="D9" s="4">
        <v>2</v>
      </c>
      <c r="E9" s="26">
        <f t="shared" si="2"/>
        <v>3085.8924075</v>
      </c>
      <c r="F9" s="26">
        <f t="shared" si="0"/>
        <v>3308.8160175</v>
      </c>
      <c r="G9" s="26">
        <f t="shared" si="0"/>
        <v>3687.899145</v>
      </c>
      <c r="H9" s="26">
        <f t="shared" si="0"/>
        <v>4031.6228925</v>
      </c>
      <c r="I9" s="22">
        <f t="shared" si="0"/>
        <v>4710.618255</v>
      </c>
      <c r="J9" s="1"/>
      <c r="K9" s="54"/>
      <c r="L9" s="58"/>
      <c r="M9" s="4">
        <v>2</v>
      </c>
      <c r="N9" s="26">
        <v>2785.73</v>
      </c>
      <c r="O9" s="26">
        <v>2986.97</v>
      </c>
      <c r="P9" s="26">
        <v>3329.18</v>
      </c>
      <c r="Q9" s="26">
        <v>3639.47</v>
      </c>
      <c r="R9" s="22">
        <v>4252.42</v>
      </c>
      <c r="T9" s="54"/>
      <c r="U9" s="58"/>
      <c r="V9" s="4">
        <v>2</v>
      </c>
      <c r="W9" s="33">
        <f t="shared" si="3"/>
        <v>0.10775000000000001</v>
      </c>
      <c r="X9" s="33">
        <f t="shared" si="1"/>
        <v>0.10775000000000001</v>
      </c>
      <c r="Y9" s="33">
        <f t="shared" si="1"/>
        <v>0.10775000000000001</v>
      </c>
      <c r="Z9" s="33">
        <f t="shared" si="1"/>
        <v>0.10775000000000001</v>
      </c>
      <c r="AA9" s="32">
        <f t="shared" si="1"/>
        <v>0.10775000000000001</v>
      </c>
    </row>
    <row r="10" spans="2:27" ht="15.75" customHeight="1">
      <c r="B10" s="54"/>
      <c r="C10" s="59"/>
      <c r="D10" s="4">
        <v>1</v>
      </c>
      <c r="E10" s="26">
        <f t="shared" si="2"/>
        <v>3024.0799574999996</v>
      </c>
      <c r="F10" s="26">
        <f t="shared" si="0"/>
        <v>3242.0519249999998</v>
      </c>
      <c r="G10" s="26">
        <f t="shared" si="0"/>
        <v>3617.3687025000004</v>
      </c>
      <c r="H10" s="26">
        <f t="shared" si="0"/>
        <v>3942.2717775</v>
      </c>
      <c r="I10" s="22">
        <f t="shared" si="0"/>
        <v>4601.482725</v>
      </c>
      <c r="J10" s="1"/>
      <c r="K10" s="54"/>
      <c r="L10" s="59"/>
      <c r="M10" s="4">
        <v>1</v>
      </c>
      <c r="N10" s="26">
        <v>2729.93</v>
      </c>
      <c r="O10" s="44">
        <v>2926.7</v>
      </c>
      <c r="P10" s="44">
        <v>3265.51</v>
      </c>
      <c r="Q10" s="26">
        <v>3558.81</v>
      </c>
      <c r="R10" s="22">
        <v>4153.9</v>
      </c>
      <c r="T10" s="54"/>
      <c r="U10" s="59"/>
      <c r="V10" s="4">
        <v>1</v>
      </c>
      <c r="W10" s="33">
        <f t="shared" si="3"/>
        <v>0.10775000000000001</v>
      </c>
      <c r="X10" s="33">
        <f t="shared" si="1"/>
        <v>0.10775000000000001</v>
      </c>
      <c r="Y10" s="33">
        <f t="shared" si="1"/>
        <v>0.10775000000000001</v>
      </c>
      <c r="Z10" s="33">
        <f t="shared" si="1"/>
        <v>0.10775000000000001</v>
      </c>
      <c r="AA10" s="32">
        <f t="shared" si="1"/>
        <v>0.10775000000000001</v>
      </c>
    </row>
    <row r="11" spans="2:27" ht="15.75" customHeight="1">
      <c r="B11" s="54" t="s">
        <v>10</v>
      </c>
      <c r="C11" s="56" t="s">
        <v>16</v>
      </c>
      <c r="D11" s="4">
        <v>4</v>
      </c>
      <c r="E11" s="23">
        <f t="shared" si="2"/>
        <v>2759.4163275</v>
      </c>
      <c r="F11" s="23">
        <f t="shared" si="0"/>
        <v>2967.0529874999997</v>
      </c>
      <c r="G11" s="23">
        <f t="shared" si="0"/>
        <v>3014.254215</v>
      </c>
      <c r="H11" s="23">
        <f t="shared" si="0"/>
        <v>3465.7177275000004</v>
      </c>
      <c r="I11" s="22">
        <f t="shared" si="0"/>
        <v>3972.8013674999997</v>
      </c>
      <c r="J11" s="1"/>
      <c r="K11" s="54" t="s">
        <v>10</v>
      </c>
      <c r="L11" s="56" t="s">
        <v>16</v>
      </c>
      <c r="M11" s="4">
        <v>4</v>
      </c>
      <c r="N11" s="23">
        <v>2491.01</v>
      </c>
      <c r="O11" s="45">
        <v>2678.45</v>
      </c>
      <c r="P11" s="45">
        <v>2721.06</v>
      </c>
      <c r="Q11" s="23">
        <v>3128.61</v>
      </c>
      <c r="R11" s="22">
        <v>3586.37</v>
      </c>
      <c r="T11" s="54" t="s">
        <v>10</v>
      </c>
      <c r="U11" s="56" t="s">
        <v>16</v>
      </c>
      <c r="V11" s="4">
        <v>4</v>
      </c>
      <c r="W11" s="34">
        <f t="shared" si="3"/>
        <v>0.10775000000000001</v>
      </c>
      <c r="X11" s="34">
        <f t="shared" si="1"/>
        <v>0.10775000000000001</v>
      </c>
      <c r="Y11" s="34">
        <f t="shared" si="1"/>
        <v>0.10775000000000001</v>
      </c>
      <c r="Z11" s="34">
        <f t="shared" si="1"/>
        <v>0.10775000000000001</v>
      </c>
      <c r="AA11" s="32">
        <f t="shared" si="1"/>
        <v>0.10775000000000001</v>
      </c>
    </row>
    <row r="12" spans="2:27" ht="15.75" customHeight="1">
      <c r="B12" s="54"/>
      <c r="C12" s="58"/>
      <c r="D12" s="4">
        <v>3</v>
      </c>
      <c r="E12" s="23">
        <f t="shared" si="2"/>
        <v>2732.0992125</v>
      </c>
      <c r="F12" s="23">
        <f t="shared" si="0"/>
        <v>2926.14378</v>
      </c>
      <c r="G12" s="23">
        <f t="shared" si="0"/>
        <v>2976.3580875</v>
      </c>
      <c r="H12" s="23">
        <f t="shared" si="0"/>
        <v>3392.19636</v>
      </c>
      <c r="I12" s="22">
        <f t="shared" si="0"/>
        <v>3866.1028875</v>
      </c>
      <c r="J12" s="1"/>
      <c r="K12" s="54"/>
      <c r="L12" s="58"/>
      <c r="M12" s="4">
        <v>3</v>
      </c>
      <c r="N12" s="23">
        <v>2466.35</v>
      </c>
      <c r="O12" s="45">
        <v>2641.52</v>
      </c>
      <c r="P12" s="45">
        <v>2686.85</v>
      </c>
      <c r="Q12" s="23">
        <v>3062.24</v>
      </c>
      <c r="R12" s="22">
        <v>3490.05</v>
      </c>
      <c r="T12" s="54"/>
      <c r="U12" s="58"/>
      <c r="V12" s="4">
        <v>3</v>
      </c>
      <c r="W12" s="34">
        <f t="shared" si="3"/>
        <v>0.10775000000000001</v>
      </c>
      <c r="X12" s="34">
        <f t="shared" si="1"/>
        <v>0.10775000000000001</v>
      </c>
      <c r="Y12" s="34">
        <f t="shared" si="1"/>
        <v>0.10775000000000001</v>
      </c>
      <c r="Z12" s="34">
        <f t="shared" si="1"/>
        <v>0.10775000000000001</v>
      </c>
      <c r="AA12" s="32">
        <f t="shared" si="1"/>
        <v>0.10775000000000001</v>
      </c>
    </row>
    <row r="13" spans="2:27" ht="15.75" customHeight="1">
      <c r="B13" s="54"/>
      <c r="C13" s="58"/>
      <c r="D13" s="4">
        <v>2</v>
      </c>
      <c r="E13" s="23">
        <f t="shared" si="2"/>
        <v>2705.0479575</v>
      </c>
      <c r="F13" s="23">
        <f t="shared" si="0"/>
        <v>2891.293965</v>
      </c>
      <c r="G13" s="23">
        <f t="shared" si="0"/>
        <v>2935.5707325000003</v>
      </c>
      <c r="H13" s="23">
        <f t="shared" si="0"/>
        <v>3321.9539325</v>
      </c>
      <c r="I13" s="22">
        <f t="shared" si="0"/>
        <v>3821.538105</v>
      </c>
      <c r="J13" s="1"/>
      <c r="K13" s="54"/>
      <c r="L13" s="58"/>
      <c r="M13" s="4">
        <v>2</v>
      </c>
      <c r="N13" s="23">
        <v>2441.93</v>
      </c>
      <c r="O13" s="45">
        <v>2610.06</v>
      </c>
      <c r="P13" s="45">
        <v>2650.03</v>
      </c>
      <c r="Q13" s="45">
        <v>2998.83</v>
      </c>
      <c r="R13" s="22">
        <v>3449.82</v>
      </c>
      <c r="T13" s="54"/>
      <c r="U13" s="58"/>
      <c r="V13" s="4">
        <v>2</v>
      </c>
      <c r="W13" s="34">
        <f t="shared" si="3"/>
        <v>0.10775000000000001</v>
      </c>
      <c r="X13" s="34">
        <f t="shared" si="1"/>
        <v>0.10775000000000001</v>
      </c>
      <c r="Y13" s="34">
        <f t="shared" si="1"/>
        <v>0.10775000000000001</v>
      </c>
      <c r="Z13" s="34">
        <f t="shared" si="1"/>
        <v>0.10775000000000001</v>
      </c>
      <c r="AA13" s="32">
        <f t="shared" si="1"/>
        <v>0.10775000000000001</v>
      </c>
    </row>
    <row r="14" spans="2:27" ht="15.75" customHeight="1">
      <c r="B14" s="54"/>
      <c r="C14" s="59"/>
      <c r="D14" s="4">
        <v>1</v>
      </c>
      <c r="E14" s="23">
        <f t="shared" si="2"/>
        <v>2600.7200625</v>
      </c>
      <c r="F14" s="23">
        <f t="shared" si="0"/>
        <v>2708.2272000000003</v>
      </c>
      <c r="G14" s="23">
        <f t="shared" si="0"/>
        <v>2819.777625</v>
      </c>
      <c r="H14" s="23">
        <f t="shared" si="0"/>
        <v>3199.6583324999997</v>
      </c>
      <c r="I14" s="22">
        <f t="shared" si="0"/>
        <v>3705.29082</v>
      </c>
      <c r="J14" s="1"/>
      <c r="K14" s="54"/>
      <c r="L14" s="59"/>
      <c r="M14" s="4">
        <v>1</v>
      </c>
      <c r="N14" s="23">
        <v>2347.75</v>
      </c>
      <c r="O14" s="45">
        <v>2444.8</v>
      </c>
      <c r="P14" s="45">
        <v>2545.5</v>
      </c>
      <c r="Q14" s="45">
        <v>2888.43</v>
      </c>
      <c r="R14" s="22">
        <v>3344.88</v>
      </c>
      <c r="T14" s="54"/>
      <c r="U14" s="59"/>
      <c r="V14" s="4">
        <v>1</v>
      </c>
      <c r="W14" s="34">
        <f t="shared" si="3"/>
        <v>0.10775000000000001</v>
      </c>
      <c r="X14" s="34">
        <f t="shared" si="1"/>
        <v>0.10775000000000001</v>
      </c>
      <c r="Y14" s="34">
        <f t="shared" si="1"/>
        <v>0.10775000000000001</v>
      </c>
      <c r="Z14" s="34">
        <f t="shared" si="1"/>
        <v>0.10775000000000001</v>
      </c>
      <c r="AA14" s="32">
        <f t="shared" si="1"/>
        <v>0.10775000000000001</v>
      </c>
    </row>
    <row r="15" spans="2:27" ht="15.75" customHeight="1">
      <c r="B15" s="54" t="s">
        <v>11</v>
      </c>
      <c r="C15" s="56" t="s">
        <v>17</v>
      </c>
      <c r="D15" s="4">
        <v>2</v>
      </c>
      <c r="E15" s="23">
        <f t="shared" si="2"/>
        <v>2434.79019</v>
      </c>
      <c r="F15" s="23">
        <f t="shared" si="0"/>
        <v>2537.1684450000002</v>
      </c>
      <c r="G15" s="23">
        <f t="shared" si="0"/>
        <v>2649.139815</v>
      </c>
      <c r="H15" s="23">
        <f t="shared" si="0"/>
        <v>3005.2149750000003</v>
      </c>
      <c r="I15" s="22">
        <f t="shared" si="0"/>
        <v>3530.9642025000003</v>
      </c>
      <c r="J15" s="1"/>
      <c r="K15" s="54" t="s">
        <v>11</v>
      </c>
      <c r="L15" s="56" t="s">
        <v>17</v>
      </c>
      <c r="M15" s="4">
        <v>2</v>
      </c>
      <c r="N15" s="23">
        <v>2197.96</v>
      </c>
      <c r="O15" s="45">
        <v>2290.38</v>
      </c>
      <c r="P15" s="45">
        <v>2391.46</v>
      </c>
      <c r="Q15" s="45">
        <v>2712.9</v>
      </c>
      <c r="R15" s="22">
        <v>3187.51</v>
      </c>
      <c r="T15" s="54" t="s">
        <v>11</v>
      </c>
      <c r="U15" s="56" t="s">
        <v>17</v>
      </c>
      <c r="V15" s="4">
        <v>2</v>
      </c>
      <c r="W15" s="34">
        <f t="shared" si="3"/>
        <v>0.10775000000000001</v>
      </c>
      <c r="X15" s="34">
        <f t="shared" si="1"/>
        <v>0.10775000000000001</v>
      </c>
      <c r="Y15" s="34">
        <f t="shared" si="1"/>
        <v>0.10775000000000001</v>
      </c>
      <c r="Z15" s="34">
        <f t="shared" si="1"/>
        <v>0.10775000000000001</v>
      </c>
      <c r="AA15" s="32">
        <f t="shared" si="1"/>
        <v>0.10775000000000001</v>
      </c>
    </row>
    <row r="16" spans="2:27" ht="15.75" customHeight="1">
      <c r="B16" s="54"/>
      <c r="C16" s="59"/>
      <c r="D16" s="4">
        <v>1</v>
      </c>
      <c r="E16" s="23">
        <f t="shared" si="2"/>
        <v>2410.6744725</v>
      </c>
      <c r="F16" s="23">
        <f t="shared" si="0"/>
        <v>2512.6539375</v>
      </c>
      <c r="G16" s="23">
        <f t="shared" si="0"/>
        <v>2603.0906474999997</v>
      </c>
      <c r="H16" s="23">
        <f t="shared" si="0"/>
        <v>2978.8172925000003</v>
      </c>
      <c r="I16" s="22">
        <f t="shared" si="0"/>
        <v>3486.6985125</v>
      </c>
      <c r="J16" s="1"/>
      <c r="K16" s="54"/>
      <c r="L16" s="59"/>
      <c r="M16" s="4">
        <v>1</v>
      </c>
      <c r="N16" s="23">
        <v>2176.19</v>
      </c>
      <c r="O16" s="45">
        <v>2268.25</v>
      </c>
      <c r="P16" s="45">
        <v>2349.89</v>
      </c>
      <c r="Q16" s="45">
        <v>2689.07</v>
      </c>
      <c r="R16" s="22">
        <v>3147.55</v>
      </c>
      <c r="T16" s="54"/>
      <c r="U16" s="59"/>
      <c r="V16" s="4">
        <v>1</v>
      </c>
      <c r="W16" s="34">
        <f t="shared" si="3"/>
        <v>0.10775000000000001</v>
      </c>
      <c r="X16" s="34">
        <f t="shared" si="1"/>
        <v>0.10775000000000001</v>
      </c>
      <c r="Y16" s="34">
        <f t="shared" si="1"/>
        <v>0.10775000000000001</v>
      </c>
      <c r="Z16" s="34">
        <f t="shared" si="1"/>
        <v>0.10775000000000001</v>
      </c>
      <c r="AA16" s="32">
        <f t="shared" si="1"/>
        <v>0.10775000000000001</v>
      </c>
    </row>
    <row r="17" spans="2:27" ht="15.75" customHeight="1">
      <c r="B17" s="54" t="s">
        <v>12</v>
      </c>
      <c r="C17" s="56" t="s">
        <v>18</v>
      </c>
      <c r="D17" s="4">
        <v>2</v>
      </c>
      <c r="E17" s="23">
        <f t="shared" si="2"/>
        <v>2282.917665</v>
      </c>
      <c r="F17" s="23">
        <f t="shared" si="0"/>
        <v>2384.0884725</v>
      </c>
      <c r="G17" s="23">
        <f t="shared" si="0"/>
        <v>2465.0206875</v>
      </c>
      <c r="H17" s="23">
        <f t="shared" si="0"/>
        <v>2846.5519425</v>
      </c>
      <c r="I17" s="22">
        <f t="shared" si="0"/>
        <v>3356.3163375</v>
      </c>
      <c r="J17" s="1"/>
      <c r="K17" s="54" t="s">
        <v>12</v>
      </c>
      <c r="L17" s="56" t="s">
        <v>18</v>
      </c>
      <c r="M17" s="4">
        <v>2</v>
      </c>
      <c r="N17" s="23">
        <v>2060.86</v>
      </c>
      <c r="O17" s="45">
        <v>2152.19</v>
      </c>
      <c r="P17" s="45">
        <v>2225.25</v>
      </c>
      <c r="Q17" s="45">
        <v>2569.67</v>
      </c>
      <c r="R17" s="22">
        <v>3029.85</v>
      </c>
      <c r="T17" s="54" t="s">
        <v>12</v>
      </c>
      <c r="U17" s="56" t="s">
        <v>18</v>
      </c>
      <c r="V17" s="4">
        <v>2</v>
      </c>
      <c r="W17" s="34">
        <f t="shared" si="3"/>
        <v>0.10775000000000001</v>
      </c>
      <c r="X17" s="34">
        <f t="shared" si="1"/>
        <v>0.10775000000000001</v>
      </c>
      <c r="Y17" s="34">
        <f t="shared" si="1"/>
        <v>0.10775000000000001</v>
      </c>
      <c r="Z17" s="34">
        <f t="shared" si="1"/>
        <v>0.10775000000000001</v>
      </c>
      <c r="AA17" s="32">
        <f t="shared" si="1"/>
        <v>0.10775000000000001</v>
      </c>
    </row>
    <row r="18" spans="2:27" ht="15.75" customHeight="1" thickBot="1">
      <c r="B18" s="55"/>
      <c r="C18" s="57"/>
      <c r="D18" s="7">
        <v>1</v>
      </c>
      <c r="E18" s="24">
        <f t="shared" si="2"/>
        <v>2236.2924675</v>
      </c>
      <c r="F18" s="24">
        <f t="shared" si="0"/>
        <v>2331.7362074999996</v>
      </c>
      <c r="G18" s="24">
        <f t="shared" si="0"/>
        <v>2408.0823375</v>
      </c>
      <c r="H18" s="24">
        <f t="shared" si="0"/>
        <v>2768.0235450000005</v>
      </c>
      <c r="I18" s="25">
        <f t="shared" si="0"/>
        <v>3305.0718225</v>
      </c>
      <c r="J18" s="1"/>
      <c r="K18" s="55"/>
      <c r="L18" s="57"/>
      <c r="M18" s="7">
        <v>1</v>
      </c>
      <c r="N18" s="24">
        <v>2018.77</v>
      </c>
      <c r="O18" s="24">
        <v>2104.93</v>
      </c>
      <c r="P18" s="24">
        <v>2173.85</v>
      </c>
      <c r="Q18" s="24">
        <v>2498.78</v>
      </c>
      <c r="R18" s="25">
        <v>2983.59</v>
      </c>
      <c r="T18" s="55"/>
      <c r="U18" s="57"/>
      <c r="V18" s="7">
        <v>1</v>
      </c>
      <c r="W18" s="35">
        <f t="shared" si="3"/>
        <v>0.10775000000000001</v>
      </c>
      <c r="X18" s="35">
        <f t="shared" si="1"/>
        <v>0.10775000000000001</v>
      </c>
      <c r="Y18" s="35">
        <f t="shared" si="1"/>
        <v>0.10775000000000001</v>
      </c>
      <c r="Z18" s="35">
        <f t="shared" si="1"/>
        <v>0.10775000000000001</v>
      </c>
      <c r="AA18" s="36">
        <f t="shared" si="1"/>
        <v>0.10775000000000001</v>
      </c>
    </row>
    <row r="19" spans="2:27" ht="15.75" customHeight="1" thickBot="1" thickTop="1">
      <c r="B19" s="68" t="s">
        <v>56</v>
      </c>
      <c r="C19" s="68"/>
      <c r="D19" s="68"/>
      <c r="E19" s="42" t="s">
        <v>66</v>
      </c>
      <c r="F19" s="43">
        <v>0.108</v>
      </c>
      <c r="G19" s="74" t="s">
        <v>67</v>
      </c>
      <c r="H19" s="74"/>
      <c r="I19" s="74"/>
      <c r="J19" s="1"/>
      <c r="K19" s="19"/>
      <c r="L19" s="19"/>
      <c r="M19" s="19"/>
      <c r="N19" s="19"/>
      <c r="O19" s="19"/>
      <c r="P19" s="19"/>
      <c r="Q19" s="19"/>
      <c r="R19" s="19"/>
      <c r="T19" s="19"/>
      <c r="U19" s="19"/>
      <c r="V19" s="19"/>
      <c r="W19" s="19"/>
      <c r="X19" s="19"/>
      <c r="Y19" s="19"/>
      <c r="Z19" s="19"/>
      <c r="AA19" s="19"/>
    </row>
    <row r="20" spans="2:27" ht="15.75" customHeight="1" thickBot="1" thickTop="1">
      <c r="B20" s="69" t="s">
        <v>45</v>
      </c>
      <c r="C20" s="70"/>
      <c r="D20" s="70"/>
      <c r="E20" s="70"/>
      <c r="F20" s="70"/>
      <c r="G20" s="70"/>
      <c r="H20" s="70"/>
      <c r="I20" s="71"/>
      <c r="J20" s="1"/>
      <c r="K20" s="60" t="s">
        <v>62</v>
      </c>
      <c r="L20" s="61"/>
      <c r="M20" s="62"/>
      <c r="N20" s="62"/>
      <c r="O20" s="62"/>
      <c r="P20" s="62"/>
      <c r="Q20" s="62"/>
      <c r="R20" s="63"/>
      <c r="T20" s="60" t="s">
        <v>45</v>
      </c>
      <c r="U20" s="61"/>
      <c r="V20" s="62"/>
      <c r="W20" s="62"/>
      <c r="X20" s="62"/>
      <c r="Y20" s="62"/>
      <c r="Z20" s="62"/>
      <c r="AA20" s="63"/>
    </row>
    <row r="21" spans="2:27" ht="15.75" customHeight="1">
      <c r="B21" s="66" t="s">
        <v>1</v>
      </c>
      <c r="C21" s="67"/>
      <c r="D21" s="2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5" t="s">
        <v>7</v>
      </c>
      <c r="J21" s="1"/>
      <c r="K21" s="66" t="s">
        <v>1</v>
      </c>
      <c r="L21" s="67"/>
      <c r="M21" s="2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  <c r="T21" s="66" t="s">
        <v>1</v>
      </c>
      <c r="U21" s="67"/>
      <c r="V21" s="2" t="s">
        <v>2</v>
      </c>
      <c r="W21" s="20" t="s">
        <v>3</v>
      </c>
      <c r="X21" s="20" t="s">
        <v>4</v>
      </c>
      <c r="Y21" s="20" t="s">
        <v>5</v>
      </c>
      <c r="Z21" s="20" t="s">
        <v>6</v>
      </c>
      <c r="AA21" s="21" t="s">
        <v>7</v>
      </c>
    </row>
    <row r="22" spans="2:27" ht="15.75" customHeight="1">
      <c r="B22" s="6" t="s">
        <v>8</v>
      </c>
      <c r="C22" s="15" t="s">
        <v>19</v>
      </c>
      <c r="D22" s="4">
        <v>1</v>
      </c>
      <c r="E22" s="27">
        <f>N22*(1+$F$3)</f>
        <v>4825.1263725</v>
      </c>
      <c r="F22" s="27">
        <f aca="true" t="shared" si="4" ref="F22:I34">O22*(1+$F$3)</f>
        <v>5119.510935</v>
      </c>
      <c r="G22" s="27">
        <f t="shared" si="4"/>
        <v>5506.3593900000005</v>
      </c>
      <c r="H22" s="27">
        <f t="shared" si="4"/>
        <v>6461.129115</v>
      </c>
      <c r="I22" s="22">
        <f t="shared" si="4"/>
        <v>8706.4829775</v>
      </c>
      <c r="J22" s="1"/>
      <c r="K22" s="6" t="s">
        <v>8</v>
      </c>
      <c r="L22" s="15" t="s">
        <v>19</v>
      </c>
      <c r="M22" s="4">
        <v>1</v>
      </c>
      <c r="N22" s="27">
        <v>4355.79</v>
      </c>
      <c r="O22" s="27">
        <v>4621.54</v>
      </c>
      <c r="P22" s="27">
        <v>4970.76</v>
      </c>
      <c r="Q22" s="27">
        <v>5832.66</v>
      </c>
      <c r="R22" s="22">
        <v>7859.61</v>
      </c>
      <c r="T22" s="6" t="s">
        <v>8</v>
      </c>
      <c r="U22" s="15" t="s">
        <v>19</v>
      </c>
      <c r="V22" s="4">
        <v>1</v>
      </c>
      <c r="W22" s="31">
        <f>E22/N22-1</f>
        <v>0.10775000000000001</v>
      </c>
      <c r="X22" s="31">
        <f aca="true" t="shared" si="5" ref="X22:AA34">F22/O22-1</f>
        <v>0.10775000000000001</v>
      </c>
      <c r="Y22" s="31">
        <f t="shared" si="5"/>
        <v>0.10775000000000001</v>
      </c>
      <c r="Z22" s="31">
        <f t="shared" si="5"/>
        <v>0.10775000000000001</v>
      </c>
      <c r="AA22" s="32">
        <f t="shared" si="5"/>
        <v>0.10775000000000001</v>
      </c>
    </row>
    <row r="23" spans="2:27" ht="15.75" customHeight="1">
      <c r="B23" s="54" t="s">
        <v>9</v>
      </c>
      <c r="C23" s="56" t="s">
        <v>15</v>
      </c>
      <c r="D23" s="4">
        <v>4</v>
      </c>
      <c r="E23" s="26">
        <f aca="true" t="shared" si="6" ref="E23:E34">N23*(1+$F$3)</f>
        <v>4659.6063675</v>
      </c>
      <c r="F23" s="26">
        <f t="shared" si="4"/>
        <v>4952.329305</v>
      </c>
      <c r="G23" s="26">
        <f t="shared" si="4"/>
        <v>5339.731635</v>
      </c>
      <c r="H23" s="26">
        <f t="shared" si="4"/>
        <v>6093.4336575</v>
      </c>
      <c r="I23" s="22">
        <f t="shared" si="4"/>
        <v>7980.2863875</v>
      </c>
      <c r="J23" s="1"/>
      <c r="K23" s="54" t="s">
        <v>9</v>
      </c>
      <c r="L23" s="56" t="s">
        <v>15</v>
      </c>
      <c r="M23" s="4">
        <v>4</v>
      </c>
      <c r="N23" s="26">
        <v>4206.37</v>
      </c>
      <c r="O23" s="26">
        <v>4470.62</v>
      </c>
      <c r="P23" s="26">
        <v>4820.34</v>
      </c>
      <c r="Q23" s="26">
        <v>5500.73</v>
      </c>
      <c r="R23" s="22">
        <v>7204.05</v>
      </c>
      <c r="T23" s="54" t="s">
        <v>9</v>
      </c>
      <c r="U23" s="56" t="s">
        <v>15</v>
      </c>
      <c r="V23" s="4">
        <v>4</v>
      </c>
      <c r="W23" s="33">
        <f aca="true" t="shared" si="7" ref="W23:W34">E23/N23-1</f>
        <v>0.10775000000000001</v>
      </c>
      <c r="X23" s="33">
        <f t="shared" si="5"/>
        <v>0.10775000000000001</v>
      </c>
      <c r="Y23" s="33">
        <f t="shared" si="5"/>
        <v>0.10775000000000001</v>
      </c>
      <c r="Z23" s="33">
        <f t="shared" si="5"/>
        <v>0.10775000000000001</v>
      </c>
      <c r="AA23" s="32">
        <f t="shared" si="5"/>
        <v>0.10775000000000001</v>
      </c>
    </row>
    <row r="24" spans="2:27" ht="15.75" customHeight="1">
      <c r="B24" s="54"/>
      <c r="C24" s="58"/>
      <c r="D24" s="4">
        <v>3</v>
      </c>
      <c r="E24" s="26">
        <f t="shared" si="6"/>
        <v>4579.2944925</v>
      </c>
      <c r="F24" s="26">
        <f t="shared" si="4"/>
        <v>4866.966090000001</v>
      </c>
      <c r="G24" s="26">
        <f t="shared" si="4"/>
        <v>5257.64736</v>
      </c>
      <c r="H24" s="26">
        <f t="shared" si="4"/>
        <v>5955.485549999999</v>
      </c>
      <c r="I24" s="22">
        <f t="shared" si="4"/>
        <v>7732.892580000001</v>
      </c>
      <c r="J24" s="1"/>
      <c r="K24" s="54"/>
      <c r="L24" s="58"/>
      <c r="M24" s="4">
        <v>3</v>
      </c>
      <c r="N24" s="26">
        <v>4133.87</v>
      </c>
      <c r="O24" s="26">
        <v>4393.56</v>
      </c>
      <c r="P24" s="26">
        <v>4746.24</v>
      </c>
      <c r="Q24" s="26">
        <v>5376.2</v>
      </c>
      <c r="R24" s="22">
        <v>6980.72</v>
      </c>
      <c r="T24" s="54"/>
      <c r="U24" s="58"/>
      <c r="V24" s="4">
        <v>3</v>
      </c>
      <c r="W24" s="33">
        <f t="shared" si="7"/>
        <v>0.10775000000000001</v>
      </c>
      <c r="X24" s="33">
        <f t="shared" si="5"/>
        <v>0.10775000000000001</v>
      </c>
      <c r="Y24" s="33">
        <f t="shared" si="5"/>
        <v>0.10775000000000001</v>
      </c>
      <c r="Z24" s="33">
        <f t="shared" si="5"/>
        <v>0.10775000000000001</v>
      </c>
      <c r="AA24" s="32">
        <f t="shared" si="5"/>
        <v>0.10775000000000001</v>
      </c>
    </row>
    <row r="25" spans="2:27" ht="15.75" customHeight="1">
      <c r="B25" s="54"/>
      <c r="C25" s="58"/>
      <c r="D25" s="4">
        <v>2</v>
      </c>
      <c r="E25" s="26">
        <f t="shared" si="6"/>
        <v>4501.2867375</v>
      </c>
      <c r="F25" s="26">
        <f t="shared" si="4"/>
        <v>4775.7318</v>
      </c>
      <c r="G25" s="26">
        <f t="shared" si="4"/>
        <v>5178.974955000001</v>
      </c>
      <c r="H25" s="26">
        <f t="shared" si="4"/>
        <v>5867.4305025</v>
      </c>
      <c r="I25" s="22">
        <f t="shared" si="4"/>
        <v>7482.297375</v>
      </c>
      <c r="J25" s="1"/>
      <c r="K25" s="54"/>
      <c r="L25" s="58"/>
      <c r="M25" s="4">
        <v>2</v>
      </c>
      <c r="N25" s="26">
        <v>4063.45</v>
      </c>
      <c r="O25" s="26">
        <v>4311.2</v>
      </c>
      <c r="P25" s="26">
        <v>4675.22</v>
      </c>
      <c r="Q25" s="26">
        <v>5296.71</v>
      </c>
      <c r="R25" s="22">
        <v>6754.5</v>
      </c>
      <c r="T25" s="54"/>
      <c r="U25" s="58"/>
      <c r="V25" s="4">
        <v>2</v>
      </c>
      <c r="W25" s="33">
        <f t="shared" si="7"/>
        <v>0.10775000000000001</v>
      </c>
      <c r="X25" s="33">
        <f t="shared" si="5"/>
        <v>0.10775000000000001</v>
      </c>
      <c r="Y25" s="33">
        <f t="shared" si="5"/>
        <v>0.10775000000000001</v>
      </c>
      <c r="Z25" s="33">
        <f t="shared" si="5"/>
        <v>0.10775000000000001</v>
      </c>
      <c r="AA25" s="32">
        <f t="shared" si="5"/>
        <v>0.10775000000000001</v>
      </c>
    </row>
    <row r="26" spans="2:27" ht="15.75" customHeight="1">
      <c r="B26" s="54"/>
      <c r="C26" s="59"/>
      <c r="D26" s="4">
        <v>1</v>
      </c>
      <c r="E26" s="26">
        <f t="shared" si="6"/>
        <v>4492.8899925</v>
      </c>
      <c r="F26" s="26">
        <f t="shared" si="4"/>
        <v>4735.9968075</v>
      </c>
      <c r="G26" s="26">
        <f t="shared" si="4"/>
        <v>5144.224837500001</v>
      </c>
      <c r="H26" s="26">
        <f t="shared" si="4"/>
        <v>5852.4758775</v>
      </c>
      <c r="I26" s="22">
        <f t="shared" si="4"/>
        <v>7470.4776825</v>
      </c>
      <c r="J26" s="1"/>
      <c r="K26" s="54"/>
      <c r="L26" s="59"/>
      <c r="M26" s="4">
        <v>1</v>
      </c>
      <c r="N26" s="26">
        <v>4055.8699999999994</v>
      </c>
      <c r="O26" s="26">
        <v>4275.33</v>
      </c>
      <c r="P26" s="26">
        <v>4643.85</v>
      </c>
      <c r="Q26" s="26">
        <v>5283.21</v>
      </c>
      <c r="R26" s="22">
        <v>6743.83</v>
      </c>
      <c r="T26" s="54"/>
      <c r="U26" s="59"/>
      <c r="V26" s="4">
        <v>1</v>
      </c>
      <c r="W26" s="33">
        <f t="shared" si="7"/>
        <v>0.10775000000000001</v>
      </c>
      <c r="X26" s="33">
        <f t="shared" si="5"/>
        <v>0.10775000000000001</v>
      </c>
      <c r="Y26" s="33">
        <f t="shared" si="5"/>
        <v>0.10775000000000001</v>
      </c>
      <c r="Z26" s="33">
        <f t="shared" si="5"/>
        <v>0.10775000000000001</v>
      </c>
      <c r="AA26" s="32">
        <f t="shared" si="5"/>
        <v>0.10775000000000001</v>
      </c>
    </row>
    <row r="27" spans="2:27" ht="15.75" customHeight="1">
      <c r="B27" s="54" t="s">
        <v>10</v>
      </c>
      <c r="C27" s="56" t="s">
        <v>16</v>
      </c>
      <c r="D27" s="4">
        <v>4</v>
      </c>
      <c r="E27" s="23">
        <f t="shared" si="6"/>
        <v>3944.96361</v>
      </c>
      <c r="F27" s="23">
        <f t="shared" si="4"/>
        <v>4176.1178025</v>
      </c>
      <c r="G27" s="23">
        <f t="shared" si="4"/>
        <v>4522.85463</v>
      </c>
      <c r="H27" s="23">
        <f t="shared" si="4"/>
        <v>5298.8888925</v>
      </c>
      <c r="I27" s="22">
        <f t="shared" si="4"/>
        <v>6917.001472499999</v>
      </c>
      <c r="J27" s="1"/>
      <c r="K27" s="54" t="s">
        <v>10</v>
      </c>
      <c r="L27" s="56" t="s">
        <v>16</v>
      </c>
      <c r="M27" s="4">
        <v>4</v>
      </c>
      <c r="N27" s="23">
        <v>3561.24</v>
      </c>
      <c r="O27" s="23">
        <v>3769.91</v>
      </c>
      <c r="P27" s="23">
        <v>4082.9199999999996</v>
      </c>
      <c r="Q27" s="23">
        <v>4783.47</v>
      </c>
      <c r="R27" s="22">
        <v>6244.19</v>
      </c>
      <c r="T27" s="54" t="s">
        <v>10</v>
      </c>
      <c r="U27" s="56" t="s">
        <v>16</v>
      </c>
      <c r="V27" s="4">
        <v>4</v>
      </c>
      <c r="W27" s="34">
        <f t="shared" si="7"/>
        <v>0.10775000000000001</v>
      </c>
      <c r="X27" s="34">
        <f t="shared" si="5"/>
        <v>0.10775000000000001</v>
      </c>
      <c r="Y27" s="34">
        <f t="shared" si="5"/>
        <v>0.10775000000000001</v>
      </c>
      <c r="Z27" s="34">
        <f t="shared" si="5"/>
        <v>0.10775000000000001</v>
      </c>
      <c r="AA27" s="32">
        <f t="shared" si="5"/>
        <v>0.10775000000000001</v>
      </c>
    </row>
    <row r="28" spans="2:27" ht="15.75" customHeight="1">
      <c r="B28" s="54"/>
      <c r="C28" s="58"/>
      <c r="D28" s="4">
        <v>3</v>
      </c>
      <c r="E28" s="23">
        <f t="shared" si="6"/>
        <v>3906.4471424999997</v>
      </c>
      <c r="F28" s="23">
        <f t="shared" si="4"/>
        <v>4133.0706375</v>
      </c>
      <c r="G28" s="23">
        <f t="shared" si="4"/>
        <v>4473.0169575</v>
      </c>
      <c r="H28" s="23">
        <f t="shared" si="4"/>
        <v>5233.830735</v>
      </c>
      <c r="I28" s="22">
        <f t="shared" si="4"/>
        <v>6820.2062775</v>
      </c>
      <c r="J28" s="1"/>
      <c r="K28" s="54"/>
      <c r="L28" s="58"/>
      <c r="M28" s="4">
        <v>3</v>
      </c>
      <c r="N28" s="23">
        <v>3526.47</v>
      </c>
      <c r="O28" s="23">
        <v>3731.0499999999997</v>
      </c>
      <c r="P28" s="23">
        <v>4037.93</v>
      </c>
      <c r="Q28" s="23">
        <v>4724.74</v>
      </c>
      <c r="R28" s="22">
        <v>6156.81</v>
      </c>
      <c r="T28" s="54"/>
      <c r="U28" s="58"/>
      <c r="V28" s="4">
        <v>3</v>
      </c>
      <c r="W28" s="34">
        <f t="shared" si="7"/>
        <v>0.10775000000000001</v>
      </c>
      <c r="X28" s="34">
        <f t="shared" si="5"/>
        <v>0.10775000000000001</v>
      </c>
      <c r="Y28" s="34">
        <f t="shared" si="5"/>
        <v>0.10775000000000001</v>
      </c>
      <c r="Z28" s="34">
        <f t="shared" si="5"/>
        <v>0.10775000000000001</v>
      </c>
      <c r="AA28" s="32">
        <f t="shared" si="5"/>
        <v>0.10775000000000001</v>
      </c>
    </row>
    <row r="29" spans="2:27" ht="15.75" customHeight="1">
      <c r="B29" s="54"/>
      <c r="C29" s="58"/>
      <c r="D29" s="4">
        <v>2</v>
      </c>
      <c r="E29" s="23">
        <f t="shared" si="6"/>
        <v>3812.9308875</v>
      </c>
      <c r="F29" s="23">
        <f t="shared" si="4"/>
        <v>4035.112305</v>
      </c>
      <c r="G29" s="23">
        <f t="shared" si="4"/>
        <v>4368.38997</v>
      </c>
      <c r="H29" s="23">
        <f t="shared" si="4"/>
        <v>5114.282354999999</v>
      </c>
      <c r="I29" s="22">
        <f t="shared" si="4"/>
        <v>6669.563354999999</v>
      </c>
      <c r="J29" s="1"/>
      <c r="K29" s="54"/>
      <c r="L29" s="58"/>
      <c r="M29" s="4">
        <v>2</v>
      </c>
      <c r="N29" s="23">
        <v>3442.05</v>
      </c>
      <c r="O29" s="23">
        <v>3642.62</v>
      </c>
      <c r="P29" s="23">
        <v>3943.48</v>
      </c>
      <c r="Q29" s="23">
        <v>4616.82</v>
      </c>
      <c r="R29" s="22">
        <v>6020.82</v>
      </c>
      <c r="T29" s="54"/>
      <c r="U29" s="58"/>
      <c r="V29" s="4">
        <v>2</v>
      </c>
      <c r="W29" s="34">
        <f t="shared" si="7"/>
        <v>0.10775000000000001</v>
      </c>
      <c r="X29" s="34">
        <f t="shared" si="5"/>
        <v>0.10775000000000001</v>
      </c>
      <c r="Y29" s="34">
        <f t="shared" si="5"/>
        <v>0.10775000000000001</v>
      </c>
      <c r="Z29" s="34">
        <f t="shared" si="5"/>
        <v>0.10775000000000001</v>
      </c>
      <c r="AA29" s="32">
        <f t="shared" si="5"/>
        <v>0.10775000000000001</v>
      </c>
    </row>
    <row r="30" spans="2:27" ht="15.75" customHeight="1">
      <c r="B30" s="54"/>
      <c r="C30" s="59"/>
      <c r="D30" s="4">
        <v>1</v>
      </c>
      <c r="E30" s="23">
        <f t="shared" si="6"/>
        <v>3631.1712675</v>
      </c>
      <c r="F30" s="23">
        <f t="shared" si="4"/>
        <v>3848.9992275</v>
      </c>
      <c r="G30" s="23">
        <f t="shared" si="4"/>
        <v>4175.7411675</v>
      </c>
      <c r="H30" s="23">
        <f t="shared" si="4"/>
        <v>4907.0112525</v>
      </c>
      <c r="I30" s="22">
        <f t="shared" si="4"/>
        <v>6431.7848175</v>
      </c>
      <c r="J30" s="1"/>
      <c r="K30" s="54"/>
      <c r="L30" s="59"/>
      <c r="M30" s="4">
        <v>1</v>
      </c>
      <c r="N30" s="23">
        <v>3277.97</v>
      </c>
      <c r="O30" s="23">
        <v>3474.61</v>
      </c>
      <c r="P30" s="23">
        <v>3769.57</v>
      </c>
      <c r="Q30" s="23">
        <v>4429.71</v>
      </c>
      <c r="R30" s="22">
        <v>5806.17</v>
      </c>
      <c r="T30" s="54"/>
      <c r="U30" s="59"/>
      <c r="V30" s="4">
        <v>1</v>
      </c>
      <c r="W30" s="34">
        <f t="shared" si="7"/>
        <v>0.10775000000000001</v>
      </c>
      <c r="X30" s="34">
        <f t="shared" si="5"/>
        <v>0.10775000000000001</v>
      </c>
      <c r="Y30" s="34">
        <f t="shared" si="5"/>
        <v>0.10775000000000001</v>
      </c>
      <c r="Z30" s="34">
        <f t="shared" si="5"/>
        <v>0.10775000000000001</v>
      </c>
      <c r="AA30" s="32">
        <f t="shared" si="5"/>
        <v>0.10775000000000001</v>
      </c>
    </row>
    <row r="31" spans="2:27" ht="15.75" customHeight="1">
      <c r="B31" s="54" t="s">
        <v>11</v>
      </c>
      <c r="C31" s="56" t="s">
        <v>17</v>
      </c>
      <c r="D31" s="4">
        <v>2</v>
      </c>
      <c r="E31" s="23">
        <f t="shared" si="6"/>
        <v>3502.816275</v>
      </c>
      <c r="F31" s="23">
        <f t="shared" si="4"/>
        <v>3716.36832</v>
      </c>
      <c r="G31" s="23">
        <f t="shared" si="4"/>
        <v>3981.319965</v>
      </c>
      <c r="H31" s="23">
        <f t="shared" si="4"/>
        <v>4753.6321875</v>
      </c>
      <c r="I31" s="22">
        <f t="shared" si="4"/>
        <v>6248.5186575</v>
      </c>
      <c r="J31" s="1"/>
      <c r="K31" s="54" t="s">
        <v>11</v>
      </c>
      <c r="L31" s="56" t="s">
        <v>17</v>
      </c>
      <c r="M31" s="4">
        <v>2</v>
      </c>
      <c r="N31" s="23">
        <v>3162.1</v>
      </c>
      <c r="O31" s="23">
        <v>3354.88</v>
      </c>
      <c r="P31" s="23">
        <v>3594.06</v>
      </c>
      <c r="Q31" s="23">
        <v>4291.25</v>
      </c>
      <c r="R31" s="22">
        <v>5640.73</v>
      </c>
      <c r="T31" s="54" t="s">
        <v>11</v>
      </c>
      <c r="U31" s="56" t="s">
        <v>17</v>
      </c>
      <c r="V31" s="4">
        <v>2</v>
      </c>
      <c r="W31" s="34">
        <f t="shared" si="7"/>
        <v>0.10775000000000001</v>
      </c>
      <c r="X31" s="34">
        <f t="shared" si="5"/>
        <v>0.10775000000000001</v>
      </c>
      <c r="Y31" s="34">
        <f t="shared" si="5"/>
        <v>0.10775000000000001</v>
      </c>
      <c r="Z31" s="34">
        <f t="shared" si="5"/>
        <v>0.10775000000000001</v>
      </c>
      <c r="AA31" s="32">
        <f t="shared" si="5"/>
        <v>0.10775000000000001</v>
      </c>
    </row>
    <row r="32" spans="2:27" ht="15.75" customHeight="1">
      <c r="B32" s="54"/>
      <c r="C32" s="59"/>
      <c r="D32" s="4">
        <v>1</v>
      </c>
      <c r="E32" s="23">
        <f t="shared" si="6"/>
        <v>3398.00097</v>
      </c>
      <c r="F32" s="23">
        <f t="shared" si="4"/>
        <v>3609.4372125</v>
      </c>
      <c r="G32" s="23">
        <f t="shared" si="4"/>
        <v>3871.2096149999998</v>
      </c>
      <c r="H32" s="23">
        <f t="shared" si="4"/>
        <v>4636.4322375</v>
      </c>
      <c r="I32" s="22">
        <f t="shared" si="4"/>
        <v>6116.5191675</v>
      </c>
      <c r="J32" s="1"/>
      <c r="K32" s="54"/>
      <c r="L32" s="59"/>
      <c r="M32" s="4">
        <v>1</v>
      </c>
      <c r="N32" s="23">
        <v>3067.48</v>
      </c>
      <c r="O32" s="23">
        <v>3258.35</v>
      </c>
      <c r="P32" s="23">
        <v>3494.66</v>
      </c>
      <c r="Q32" s="23">
        <v>4185.45</v>
      </c>
      <c r="R32" s="22">
        <v>5521.57</v>
      </c>
      <c r="T32" s="54"/>
      <c r="U32" s="59"/>
      <c r="V32" s="4">
        <v>1</v>
      </c>
      <c r="W32" s="34">
        <f t="shared" si="7"/>
        <v>0.10775000000000001</v>
      </c>
      <c r="X32" s="34">
        <f t="shared" si="5"/>
        <v>0.10775000000000001</v>
      </c>
      <c r="Y32" s="34">
        <f t="shared" si="5"/>
        <v>0.10775000000000001</v>
      </c>
      <c r="Z32" s="34">
        <f t="shared" si="5"/>
        <v>0.10775000000000001</v>
      </c>
      <c r="AA32" s="32">
        <f t="shared" si="5"/>
        <v>0.10775000000000001</v>
      </c>
    </row>
    <row r="33" spans="2:27" ht="15.75" customHeight="1">
      <c r="B33" s="54" t="s">
        <v>12</v>
      </c>
      <c r="C33" s="56" t="s">
        <v>18</v>
      </c>
      <c r="D33" s="4">
        <v>2</v>
      </c>
      <c r="E33" s="23">
        <f t="shared" si="6"/>
        <v>3220.31787</v>
      </c>
      <c r="F33" s="23">
        <f t="shared" si="4"/>
        <v>3417.9293924999997</v>
      </c>
      <c r="G33" s="23">
        <f t="shared" si="4"/>
        <v>3658.9536375000002</v>
      </c>
      <c r="H33" s="23">
        <f t="shared" si="4"/>
        <v>4377.73938</v>
      </c>
      <c r="I33" s="22">
        <f t="shared" si="4"/>
        <v>5802.2504925</v>
      </c>
      <c r="J33" s="1"/>
      <c r="K33" s="54" t="s">
        <v>12</v>
      </c>
      <c r="L33" s="56" t="s">
        <v>18</v>
      </c>
      <c r="M33" s="4">
        <v>2</v>
      </c>
      <c r="N33" s="23">
        <v>2907.08</v>
      </c>
      <c r="O33" s="23">
        <v>3085.47</v>
      </c>
      <c r="P33" s="23">
        <v>3303.05</v>
      </c>
      <c r="Q33" s="23">
        <v>3951.92</v>
      </c>
      <c r="R33" s="22">
        <v>5237.87</v>
      </c>
      <c r="T33" s="54" t="s">
        <v>12</v>
      </c>
      <c r="U33" s="56" t="s">
        <v>18</v>
      </c>
      <c r="V33" s="4">
        <v>2</v>
      </c>
      <c r="W33" s="34">
        <f t="shared" si="7"/>
        <v>0.10775000000000001</v>
      </c>
      <c r="X33" s="34">
        <f t="shared" si="5"/>
        <v>0.10775000000000001</v>
      </c>
      <c r="Y33" s="34">
        <f t="shared" si="5"/>
        <v>0.10775000000000001</v>
      </c>
      <c r="Z33" s="34">
        <f t="shared" si="5"/>
        <v>0.10775000000000001</v>
      </c>
      <c r="AA33" s="32">
        <f t="shared" si="5"/>
        <v>0.10775000000000001</v>
      </c>
    </row>
    <row r="34" spans="2:27" ht="15.75" customHeight="1" thickBot="1">
      <c r="B34" s="55"/>
      <c r="C34" s="57"/>
      <c r="D34" s="7">
        <v>1</v>
      </c>
      <c r="E34" s="24">
        <f t="shared" si="6"/>
        <v>3117.2195775000005</v>
      </c>
      <c r="F34" s="24">
        <f t="shared" si="4"/>
        <v>3303.6428250000004</v>
      </c>
      <c r="G34" s="24">
        <f t="shared" si="4"/>
        <v>3527.8846575000002</v>
      </c>
      <c r="H34" s="24">
        <f t="shared" si="4"/>
        <v>4209.1176749999995</v>
      </c>
      <c r="I34" s="25">
        <f t="shared" si="4"/>
        <v>5697.6124275</v>
      </c>
      <c r="J34" s="1"/>
      <c r="K34" s="55"/>
      <c r="L34" s="57"/>
      <c r="M34" s="7">
        <v>1</v>
      </c>
      <c r="N34" s="24">
        <v>2814.01</v>
      </c>
      <c r="O34" s="24">
        <v>2982.3</v>
      </c>
      <c r="P34" s="24">
        <v>3184.73</v>
      </c>
      <c r="Q34" s="24">
        <v>3799.6999999999994</v>
      </c>
      <c r="R34" s="25">
        <v>5143.41</v>
      </c>
      <c r="T34" s="55"/>
      <c r="U34" s="57"/>
      <c r="V34" s="7">
        <v>1</v>
      </c>
      <c r="W34" s="35">
        <f t="shared" si="7"/>
        <v>0.10775000000000001</v>
      </c>
      <c r="X34" s="35">
        <f t="shared" si="5"/>
        <v>0.10775000000000001</v>
      </c>
      <c r="Y34" s="35">
        <f t="shared" si="5"/>
        <v>0.10775000000000001</v>
      </c>
      <c r="Z34" s="35">
        <f t="shared" si="5"/>
        <v>0.10775000000000001</v>
      </c>
      <c r="AA34" s="36">
        <f t="shared" si="5"/>
        <v>0.10775000000000001</v>
      </c>
    </row>
    <row r="35" spans="2:10" ht="15.75" customHeight="1" thickBot="1" thickTop="1">
      <c r="B35" s="68" t="s">
        <v>57</v>
      </c>
      <c r="C35" s="68"/>
      <c r="D35" s="68"/>
      <c r="E35" s="42" t="s">
        <v>66</v>
      </c>
      <c r="F35" s="43">
        <v>0.108</v>
      </c>
      <c r="G35" s="74" t="s">
        <v>67</v>
      </c>
      <c r="H35" s="74"/>
      <c r="I35" s="74"/>
      <c r="J35" s="1"/>
    </row>
    <row r="36" spans="2:27" ht="15.75" customHeight="1" thickBot="1" thickTop="1">
      <c r="B36" s="69" t="s">
        <v>43</v>
      </c>
      <c r="C36" s="70"/>
      <c r="D36" s="70"/>
      <c r="E36" s="70"/>
      <c r="F36" s="70"/>
      <c r="G36" s="70"/>
      <c r="H36" s="70"/>
      <c r="I36" s="71"/>
      <c r="J36" s="1"/>
      <c r="K36" s="60" t="s">
        <v>63</v>
      </c>
      <c r="L36" s="61"/>
      <c r="M36" s="62"/>
      <c r="N36" s="62"/>
      <c r="O36" s="62"/>
      <c r="P36" s="62"/>
      <c r="Q36" s="62"/>
      <c r="R36" s="63"/>
      <c r="T36" s="60" t="s">
        <v>43</v>
      </c>
      <c r="U36" s="61"/>
      <c r="V36" s="62"/>
      <c r="W36" s="62"/>
      <c r="X36" s="62"/>
      <c r="Y36" s="62"/>
      <c r="Z36" s="62"/>
      <c r="AA36" s="63"/>
    </row>
    <row r="37" spans="2:27" ht="15.75" customHeight="1">
      <c r="B37" s="66" t="s">
        <v>1</v>
      </c>
      <c r="C37" s="67"/>
      <c r="D37" s="2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5" t="s">
        <v>7</v>
      </c>
      <c r="J37" s="1"/>
      <c r="K37" s="66" t="s">
        <v>1</v>
      </c>
      <c r="L37" s="67"/>
      <c r="M37" s="2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21" t="s">
        <v>7</v>
      </c>
      <c r="T37" s="66" t="s">
        <v>1</v>
      </c>
      <c r="U37" s="67"/>
      <c r="V37" s="2" t="s">
        <v>2</v>
      </c>
      <c r="W37" s="20" t="s">
        <v>3</v>
      </c>
      <c r="X37" s="20" t="s">
        <v>4</v>
      </c>
      <c r="Y37" s="20" t="s">
        <v>5</v>
      </c>
      <c r="Z37" s="20" t="s">
        <v>6</v>
      </c>
      <c r="AA37" s="21" t="s">
        <v>7</v>
      </c>
    </row>
    <row r="38" spans="2:27" ht="15.75" customHeight="1">
      <c r="B38" s="6" t="s">
        <v>8</v>
      </c>
      <c r="C38" s="15" t="s">
        <v>19</v>
      </c>
      <c r="D38" s="4">
        <v>1</v>
      </c>
      <c r="E38" s="27">
        <f>N38*(1+$F$3)</f>
        <v>7404.201</v>
      </c>
      <c r="F38" s="27">
        <f aca="true" t="shared" si="8" ref="F38:I50">O38*(1+$F$3)</f>
        <v>8442.672315</v>
      </c>
      <c r="G38" s="27">
        <f t="shared" si="8"/>
        <v>9060.7192725</v>
      </c>
      <c r="H38" s="27">
        <f t="shared" si="8"/>
        <v>11423.64972</v>
      </c>
      <c r="I38" s="22">
        <f t="shared" si="8"/>
        <v>18895.711485000003</v>
      </c>
      <c r="J38" s="1"/>
      <c r="K38" s="6" t="s">
        <v>8</v>
      </c>
      <c r="L38" s="15" t="s">
        <v>19</v>
      </c>
      <c r="M38" s="4">
        <v>1</v>
      </c>
      <c r="N38" s="27">
        <v>6684</v>
      </c>
      <c r="O38" s="27">
        <v>7621.46</v>
      </c>
      <c r="P38" s="27">
        <v>8179.39</v>
      </c>
      <c r="Q38" s="27">
        <v>10312.48</v>
      </c>
      <c r="R38" s="22">
        <v>17057.74</v>
      </c>
      <c r="T38" s="6" t="s">
        <v>8</v>
      </c>
      <c r="U38" s="15" t="s">
        <v>19</v>
      </c>
      <c r="V38" s="4">
        <v>1</v>
      </c>
      <c r="W38" s="31">
        <f>E38/N38-1</f>
        <v>0.10775000000000001</v>
      </c>
      <c r="X38" s="31">
        <f aca="true" t="shared" si="9" ref="X38:AA50">F38/O38-1</f>
        <v>0.10775000000000001</v>
      </c>
      <c r="Y38" s="31">
        <f t="shared" si="9"/>
        <v>0.10775000000000001</v>
      </c>
      <c r="Z38" s="31">
        <f t="shared" si="9"/>
        <v>0.10775000000000001</v>
      </c>
      <c r="AA38" s="32">
        <f t="shared" si="9"/>
        <v>0.10775000000000001</v>
      </c>
    </row>
    <row r="39" spans="2:27" ht="15.75" customHeight="1">
      <c r="B39" s="54" t="s">
        <v>9</v>
      </c>
      <c r="C39" s="56" t="s">
        <v>15</v>
      </c>
      <c r="D39" s="4">
        <v>4</v>
      </c>
      <c r="E39" s="26">
        <f aca="true" t="shared" si="10" ref="E39:E50">N39*(1+$F$3)</f>
        <v>7149.994530000001</v>
      </c>
      <c r="F39" s="26">
        <f t="shared" si="8"/>
        <v>7969.33074</v>
      </c>
      <c r="G39" s="26">
        <f t="shared" si="8"/>
        <v>8519.672017500001</v>
      </c>
      <c r="H39" s="26">
        <f t="shared" si="8"/>
        <v>10792.9079475</v>
      </c>
      <c r="I39" s="22">
        <f t="shared" si="8"/>
        <v>17130.7444875</v>
      </c>
      <c r="J39" s="1"/>
      <c r="K39" s="54" t="s">
        <v>9</v>
      </c>
      <c r="L39" s="56" t="s">
        <v>15</v>
      </c>
      <c r="M39" s="4">
        <v>4</v>
      </c>
      <c r="N39" s="26">
        <v>6454.52</v>
      </c>
      <c r="O39" s="26">
        <v>7194.16</v>
      </c>
      <c r="P39" s="26">
        <v>7690.970000000001</v>
      </c>
      <c r="Q39" s="26">
        <v>9743.09</v>
      </c>
      <c r="R39" s="22">
        <v>15464.45</v>
      </c>
      <c r="T39" s="54" t="s">
        <v>9</v>
      </c>
      <c r="U39" s="56" t="s">
        <v>15</v>
      </c>
      <c r="V39" s="4">
        <v>4</v>
      </c>
      <c r="W39" s="33">
        <f aca="true" t="shared" si="11" ref="W39:W50">E39/N39-1</f>
        <v>0.10775000000000001</v>
      </c>
      <c r="X39" s="33">
        <f t="shared" si="9"/>
        <v>0.10775000000000001</v>
      </c>
      <c r="Y39" s="33">
        <f t="shared" si="9"/>
        <v>0.10775000000000001</v>
      </c>
      <c r="Z39" s="33">
        <f t="shared" si="9"/>
        <v>0.10775000000000001</v>
      </c>
      <c r="AA39" s="32">
        <f t="shared" si="9"/>
        <v>0.10775000000000001</v>
      </c>
    </row>
    <row r="40" spans="2:27" ht="15.75" customHeight="1">
      <c r="B40" s="54"/>
      <c r="C40" s="58"/>
      <c r="D40" s="4">
        <v>3</v>
      </c>
      <c r="E40" s="26">
        <f t="shared" si="10"/>
        <v>7026.01515</v>
      </c>
      <c r="F40" s="26">
        <f t="shared" si="8"/>
        <v>7809.06147</v>
      </c>
      <c r="G40" s="26">
        <f t="shared" si="8"/>
        <v>8352.5125425</v>
      </c>
      <c r="H40" s="26">
        <f t="shared" si="8"/>
        <v>10520.1355875</v>
      </c>
      <c r="I40" s="22">
        <f t="shared" si="8"/>
        <v>16456.268745</v>
      </c>
      <c r="J40" s="1"/>
      <c r="K40" s="54"/>
      <c r="L40" s="58"/>
      <c r="M40" s="4">
        <v>3</v>
      </c>
      <c r="N40" s="26">
        <v>6342.6</v>
      </c>
      <c r="O40" s="26">
        <v>7049.48</v>
      </c>
      <c r="P40" s="26">
        <v>7540.070000000001</v>
      </c>
      <c r="Q40" s="26">
        <v>9496.85</v>
      </c>
      <c r="R40" s="22">
        <v>14855.580000000002</v>
      </c>
      <c r="T40" s="54"/>
      <c r="U40" s="58"/>
      <c r="V40" s="4">
        <v>3</v>
      </c>
      <c r="W40" s="33">
        <f t="shared" si="11"/>
        <v>0.10775000000000001</v>
      </c>
      <c r="X40" s="33">
        <f t="shared" si="9"/>
        <v>0.10775000000000001</v>
      </c>
      <c r="Y40" s="33">
        <f t="shared" si="9"/>
        <v>0.10775000000000001</v>
      </c>
      <c r="Z40" s="33">
        <f t="shared" si="9"/>
        <v>0.10775000000000001</v>
      </c>
      <c r="AA40" s="32">
        <f t="shared" si="9"/>
        <v>0.10775000000000001</v>
      </c>
    </row>
    <row r="41" spans="2:27" ht="15.75" customHeight="1">
      <c r="B41" s="54"/>
      <c r="C41" s="58"/>
      <c r="D41" s="4">
        <v>2</v>
      </c>
      <c r="E41" s="26">
        <f t="shared" si="10"/>
        <v>6903.664162499999</v>
      </c>
      <c r="F41" s="26">
        <f t="shared" si="8"/>
        <v>7660.5897374999995</v>
      </c>
      <c r="G41" s="26">
        <f t="shared" si="8"/>
        <v>8188.7427824999995</v>
      </c>
      <c r="H41" s="26">
        <f t="shared" si="8"/>
        <v>10396.7987025</v>
      </c>
      <c r="I41" s="22">
        <f t="shared" si="8"/>
        <v>15860.210625</v>
      </c>
      <c r="J41" s="1"/>
      <c r="K41" s="54"/>
      <c r="L41" s="58"/>
      <c r="M41" s="4">
        <v>2</v>
      </c>
      <c r="N41" s="26">
        <v>6232.15</v>
      </c>
      <c r="O41" s="26">
        <v>6915.45</v>
      </c>
      <c r="P41" s="26">
        <v>7392.23</v>
      </c>
      <c r="Q41" s="26">
        <v>9385.51</v>
      </c>
      <c r="R41" s="22">
        <v>14317.5</v>
      </c>
      <c r="T41" s="54"/>
      <c r="U41" s="58"/>
      <c r="V41" s="4">
        <v>2</v>
      </c>
      <c r="W41" s="33">
        <f t="shared" si="11"/>
        <v>0.10775000000000001</v>
      </c>
      <c r="X41" s="33">
        <f t="shared" si="9"/>
        <v>0.10775000000000001</v>
      </c>
      <c r="Y41" s="33">
        <f t="shared" si="9"/>
        <v>0.10775000000000001</v>
      </c>
      <c r="Z41" s="33">
        <f t="shared" si="9"/>
        <v>0.10775000000000001</v>
      </c>
      <c r="AA41" s="32">
        <f t="shared" si="9"/>
        <v>0.10775000000000001</v>
      </c>
    </row>
    <row r="42" spans="2:27" ht="15.75" customHeight="1">
      <c r="B42" s="54"/>
      <c r="C42" s="59"/>
      <c r="D42" s="4">
        <v>1</v>
      </c>
      <c r="E42" s="26">
        <f t="shared" si="10"/>
        <v>6893.085150000001</v>
      </c>
      <c r="F42" s="26">
        <f t="shared" si="8"/>
        <v>7520.0162625</v>
      </c>
      <c r="G42" s="26">
        <f t="shared" si="8"/>
        <v>8036.526855</v>
      </c>
      <c r="H42" s="26">
        <f t="shared" si="8"/>
        <v>10383.882337500001</v>
      </c>
      <c r="I42" s="22">
        <f t="shared" si="8"/>
        <v>15413.9092275</v>
      </c>
      <c r="J42" s="1"/>
      <c r="K42" s="54"/>
      <c r="L42" s="59"/>
      <c r="M42" s="4">
        <v>1</v>
      </c>
      <c r="N42" s="26">
        <v>6222.6</v>
      </c>
      <c r="O42" s="26">
        <v>6788.55</v>
      </c>
      <c r="P42" s="26">
        <v>7254.82</v>
      </c>
      <c r="Q42" s="26">
        <v>9373.85</v>
      </c>
      <c r="R42" s="22">
        <v>13914.61</v>
      </c>
      <c r="T42" s="54"/>
      <c r="U42" s="59"/>
      <c r="V42" s="4">
        <v>1</v>
      </c>
      <c r="W42" s="33">
        <f t="shared" si="11"/>
        <v>0.10775000000000001</v>
      </c>
      <c r="X42" s="33">
        <f t="shared" si="9"/>
        <v>0.10775000000000001</v>
      </c>
      <c r="Y42" s="33">
        <f t="shared" si="9"/>
        <v>0.10775000000000001</v>
      </c>
      <c r="Z42" s="33">
        <f t="shared" si="9"/>
        <v>0.10775000000000001</v>
      </c>
      <c r="AA42" s="32">
        <f t="shared" si="9"/>
        <v>0.10775000000000001</v>
      </c>
    </row>
    <row r="43" spans="2:27" ht="15.75" customHeight="1">
      <c r="B43" s="54" t="s">
        <v>10</v>
      </c>
      <c r="C43" s="56" t="s">
        <v>16</v>
      </c>
      <c r="D43" s="4">
        <v>4</v>
      </c>
      <c r="E43" s="23">
        <f t="shared" si="10"/>
        <v>5654.7203475</v>
      </c>
      <c r="F43" s="23">
        <f t="shared" si="8"/>
        <v>6171.3306375</v>
      </c>
      <c r="G43" s="23">
        <f t="shared" si="8"/>
        <v>6555.1881674999995</v>
      </c>
      <c r="H43" s="23">
        <f t="shared" si="8"/>
        <v>8425.480035</v>
      </c>
      <c r="I43" s="22">
        <f t="shared" si="8"/>
        <v>12132.2884725</v>
      </c>
      <c r="J43" s="1"/>
      <c r="K43" s="54" t="s">
        <v>10</v>
      </c>
      <c r="L43" s="56" t="s">
        <v>16</v>
      </c>
      <c r="M43" s="4">
        <v>4</v>
      </c>
      <c r="N43" s="23">
        <v>5104.69</v>
      </c>
      <c r="O43" s="23">
        <v>5571.05</v>
      </c>
      <c r="P43" s="23">
        <v>5917.57</v>
      </c>
      <c r="Q43" s="23">
        <v>7605.94</v>
      </c>
      <c r="R43" s="22">
        <v>10952.19</v>
      </c>
      <c r="T43" s="54" t="s">
        <v>10</v>
      </c>
      <c r="U43" s="56" t="s">
        <v>16</v>
      </c>
      <c r="V43" s="4">
        <v>4</v>
      </c>
      <c r="W43" s="34">
        <f t="shared" si="11"/>
        <v>0.10775000000000001</v>
      </c>
      <c r="X43" s="34">
        <f t="shared" si="9"/>
        <v>0.10775000000000001</v>
      </c>
      <c r="Y43" s="34">
        <f t="shared" si="9"/>
        <v>0.10775000000000001</v>
      </c>
      <c r="Z43" s="34">
        <f t="shared" si="9"/>
        <v>0.10775000000000023</v>
      </c>
      <c r="AA43" s="32">
        <f t="shared" si="9"/>
        <v>0.10775000000000001</v>
      </c>
    </row>
    <row r="44" spans="2:27" ht="15.75" customHeight="1">
      <c r="B44" s="54"/>
      <c r="C44" s="58"/>
      <c r="D44" s="4">
        <v>3</v>
      </c>
      <c r="E44" s="23">
        <f t="shared" si="10"/>
        <v>5598.7346625</v>
      </c>
      <c r="F44" s="23">
        <f t="shared" si="8"/>
        <v>6086.11143</v>
      </c>
      <c r="G44" s="23">
        <f t="shared" si="8"/>
        <v>6463.9095675</v>
      </c>
      <c r="H44" s="23">
        <f t="shared" si="8"/>
        <v>8260.868385</v>
      </c>
      <c r="I44" s="22">
        <f t="shared" si="8"/>
        <v>11709.648615</v>
      </c>
      <c r="J44" s="1"/>
      <c r="K44" s="54"/>
      <c r="L44" s="58"/>
      <c r="M44" s="4">
        <v>3</v>
      </c>
      <c r="N44" s="23">
        <v>5054.15</v>
      </c>
      <c r="O44" s="23">
        <v>5494.12</v>
      </c>
      <c r="P44" s="23">
        <v>5835.17</v>
      </c>
      <c r="Q44" s="23">
        <v>7457.34</v>
      </c>
      <c r="R44" s="22">
        <v>10570.66</v>
      </c>
      <c r="T44" s="54"/>
      <c r="U44" s="58"/>
      <c r="V44" s="4">
        <v>3</v>
      </c>
      <c r="W44" s="34">
        <f t="shared" si="11"/>
        <v>0.10775000000000001</v>
      </c>
      <c r="X44" s="34">
        <f t="shared" si="9"/>
        <v>0.10775000000000001</v>
      </c>
      <c r="Y44" s="34">
        <f t="shared" si="9"/>
        <v>0.10775000000000001</v>
      </c>
      <c r="Z44" s="34">
        <f t="shared" si="9"/>
        <v>0.10775000000000001</v>
      </c>
      <c r="AA44" s="32">
        <f t="shared" si="9"/>
        <v>0.10775000000000001</v>
      </c>
    </row>
    <row r="45" spans="2:27" ht="15.75" customHeight="1">
      <c r="B45" s="54"/>
      <c r="C45" s="58"/>
      <c r="D45" s="4">
        <v>2</v>
      </c>
      <c r="E45" s="23">
        <f t="shared" si="10"/>
        <v>5543.3028525</v>
      </c>
      <c r="F45" s="23">
        <f t="shared" si="8"/>
        <v>6003.0855675</v>
      </c>
      <c r="G45" s="23">
        <f t="shared" si="8"/>
        <v>6399.2169675000005</v>
      </c>
      <c r="H45" s="23">
        <f t="shared" si="8"/>
        <v>8126.609085</v>
      </c>
      <c r="I45" s="22">
        <f t="shared" si="8"/>
        <v>11308.310790000001</v>
      </c>
      <c r="J45" s="1"/>
      <c r="K45" s="54"/>
      <c r="L45" s="58"/>
      <c r="M45" s="4">
        <v>2</v>
      </c>
      <c r="N45" s="23">
        <v>5004.11</v>
      </c>
      <c r="O45" s="23">
        <v>5419.17</v>
      </c>
      <c r="P45" s="23">
        <v>5776.77</v>
      </c>
      <c r="Q45" s="23">
        <v>7336.14</v>
      </c>
      <c r="R45" s="22">
        <v>10208.36</v>
      </c>
      <c r="T45" s="54"/>
      <c r="U45" s="58"/>
      <c r="V45" s="4">
        <v>2</v>
      </c>
      <c r="W45" s="34">
        <f t="shared" si="11"/>
        <v>0.10775000000000001</v>
      </c>
      <c r="X45" s="34">
        <f t="shared" si="9"/>
        <v>0.10775000000000001</v>
      </c>
      <c r="Y45" s="34">
        <f t="shared" si="9"/>
        <v>0.10775000000000001</v>
      </c>
      <c r="Z45" s="34">
        <f t="shared" si="9"/>
        <v>0.10775000000000001</v>
      </c>
      <c r="AA45" s="32">
        <f t="shared" si="9"/>
        <v>0.10775000000000001</v>
      </c>
    </row>
    <row r="46" spans="2:27" ht="15.75" customHeight="1">
      <c r="B46" s="54"/>
      <c r="C46" s="59"/>
      <c r="D46" s="4">
        <v>1</v>
      </c>
      <c r="E46" s="23">
        <f t="shared" si="10"/>
        <v>5488.41384</v>
      </c>
      <c r="F46" s="23">
        <f t="shared" si="8"/>
        <v>5934.8038575</v>
      </c>
      <c r="G46" s="23">
        <f t="shared" si="8"/>
        <v>6283.33524</v>
      </c>
      <c r="H46" s="23">
        <f t="shared" si="8"/>
        <v>7994.01141</v>
      </c>
      <c r="I46" s="22">
        <f t="shared" si="8"/>
        <v>11085.5090325</v>
      </c>
      <c r="J46" s="1"/>
      <c r="K46" s="54"/>
      <c r="L46" s="59"/>
      <c r="M46" s="4">
        <v>1</v>
      </c>
      <c r="N46" s="23">
        <v>4954.56</v>
      </c>
      <c r="O46" s="23">
        <v>5357.53</v>
      </c>
      <c r="P46" s="23">
        <v>5672.16</v>
      </c>
      <c r="Q46" s="23">
        <v>7216.44</v>
      </c>
      <c r="R46" s="22">
        <v>10007.23</v>
      </c>
      <c r="T46" s="54"/>
      <c r="U46" s="59"/>
      <c r="V46" s="4">
        <v>1</v>
      </c>
      <c r="W46" s="34">
        <f t="shared" si="11"/>
        <v>0.10775000000000001</v>
      </c>
      <c r="X46" s="34">
        <f t="shared" si="9"/>
        <v>0.10775000000000001</v>
      </c>
      <c r="Y46" s="34">
        <f t="shared" si="9"/>
        <v>0.10775000000000001</v>
      </c>
      <c r="Z46" s="34">
        <f t="shared" si="9"/>
        <v>0.10775000000000001</v>
      </c>
      <c r="AA46" s="32">
        <f t="shared" si="9"/>
        <v>0.10775000000000001</v>
      </c>
    </row>
    <row r="47" spans="2:27" ht="15.75" customHeight="1">
      <c r="B47" s="54" t="s">
        <v>11</v>
      </c>
      <c r="C47" s="56" t="s">
        <v>17</v>
      </c>
      <c r="D47" s="4">
        <v>2</v>
      </c>
      <c r="E47" s="23">
        <f t="shared" si="10"/>
        <v>4989.472162499999</v>
      </c>
      <c r="F47" s="23">
        <f t="shared" si="8"/>
        <v>5410.594402500001</v>
      </c>
      <c r="G47" s="23">
        <f t="shared" si="8"/>
        <v>5782.244527500001</v>
      </c>
      <c r="H47" s="23">
        <f t="shared" si="8"/>
        <v>7244.1865125</v>
      </c>
      <c r="I47" s="22">
        <f t="shared" si="8"/>
        <v>10325.138355</v>
      </c>
      <c r="J47" s="1"/>
      <c r="K47" s="54" t="s">
        <v>11</v>
      </c>
      <c r="L47" s="56" t="s">
        <v>17</v>
      </c>
      <c r="M47" s="4">
        <v>2</v>
      </c>
      <c r="N47" s="23">
        <v>4504.15</v>
      </c>
      <c r="O47" s="23">
        <v>4884.31</v>
      </c>
      <c r="P47" s="23">
        <v>5219.81</v>
      </c>
      <c r="Q47" s="23">
        <v>6539.55</v>
      </c>
      <c r="R47" s="22">
        <v>9320.82</v>
      </c>
      <c r="T47" s="54" t="s">
        <v>11</v>
      </c>
      <c r="U47" s="56" t="s">
        <v>17</v>
      </c>
      <c r="V47" s="4">
        <v>2</v>
      </c>
      <c r="W47" s="34">
        <f t="shared" si="11"/>
        <v>0.10775000000000001</v>
      </c>
      <c r="X47" s="34">
        <f t="shared" si="9"/>
        <v>0.10775000000000001</v>
      </c>
      <c r="Y47" s="34">
        <f t="shared" si="9"/>
        <v>0.10775000000000001</v>
      </c>
      <c r="Z47" s="34">
        <f t="shared" si="9"/>
        <v>0.10775000000000001</v>
      </c>
      <c r="AA47" s="32">
        <f t="shared" si="9"/>
        <v>0.10775000000000001</v>
      </c>
    </row>
    <row r="48" spans="2:27" ht="15.75" customHeight="1">
      <c r="B48" s="54"/>
      <c r="C48" s="59"/>
      <c r="D48" s="4">
        <v>1</v>
      </c>
      <c r="E48" s="23">
        <f t="shared" si="10"/>
        <v>4940.0665125000005</v>
      </c>
      <c r="F48" s="23">
        <f t="shared" si="8"/>
        <v>5357.8544249999995</v>
      </c>
      <c r="G48" s="23">
        <f t="shared" si="8"/>
        <v>5678.5591275</v>
      </c>
      <c r="H48" s="23">
        <f t="shared" si="8"/>
        <v>7177.99845</v>
      </c>
      <c r="I48" s="22">
        <f t="shared" si="8"/>
        <v>10239.819449999999</v>
      </c>
      <c r="J48" s="1"/>
      <c r="K48" s="54"/>
      <c r="L48" s="59"/>
      <c r="M48" s="4">
        <v>1</v>
      </c>
      <c r="N48" s="23">
        <v>4459.55</v>
      </c>
      <c r="O48" s="23">
        <v>4836.7</v>
      </c>
      <c r="P48" s="23">
        <v>5126.21</v>
      </c>
      <c r="Q48" s="23">
        <v>6479.8</v>
      </c>
      <c r="R48" s="22">
        <v>9243.8</v>
      </c>
      <c r="T48" s="54"/>
      <c r="U48" s="59"/>
      <c r="V48" s="4">
        <v>1</v>
      </c>
      <c r="W48" s="34">
        <f t="shared" si="11"/>
        <v>0.10775000000000001</v>
      </c>
      <c r="X48" s="34">
        <f t="shared" si="9"/>
        <v>0.10775000000000001</v>
      </c>
      <c r="Y48" s="34">
        <f t="shared" si="9"/>
        <v>0.10775000000000001</v>
      </c>
      <c r="Z48" s="34">
        <f t="shared" si="9"/>
        <v>0.10775000000000001</v>
      </c>
      <c r="AA48" s="32">
        <f t="shared" si="9"/>
        <v>0.10775000000000001</v>
      </c>
    </row>
    <row r="49" spans="2:27" ht="15.75" customHeight="1">
      <c r="B49" s="54" t="s">
        <v>12</v>
      </c>
      <c r="C49" s="56" t="s">
        <v>18</v>
      </c>
      <c r="D49" s="4">
        <v>2</v>
      </c>
      <c r="E49" s="23">
        <f t="shared" si="10"/>
        <v>4490.973585</v>
      </c>
      <c r="F49" s="23">
        <f t="shared" si="8"/>
        <v>4905.4382475</v>
      </c>
      <c r="G49" s="23">
        <f t="shared" si="8"/>
        <v>5222.575995</v>
      </c>
      <c r="H49" s="23">
        <f t="shared" si="8"/>
        <v>6724.2972825</v>
      </c>
      <c r="I49" s="22">
        <f t="shared" si="8"/>
        <v>9768.471824999999</v>
      </c>
      <c r="J49" s="1"/>
      <c r="K49" s="54" t="s">
        <v>12</v>
      </c>
      <c r="L49" s="56" t="s">
        <v>18</v>
      </c>
      <c r="M49" s="4">
        <v>2</v>
      </c>
      <c r="N49" s="23">
        <v>4054.14</v>
      </c>
      <c r="O49" s="23">
        <v>4428.29</v>
      </c>
      <c r="P49" s="23">
        <v>4714.58</v>
      </c>
      <c r="Q49" s="23">
        <v>6070.23</v>
      </c>
      <c r="R49" s="22">
        <v>8818.3</v>
      </c>
      <c r="T49" s="54" t="s">
        <v>12</v>
      </c>
      <c r="U49" s="56" t="s">
        <v>18</v>
      </c>
      <c r="V49" s="4">
        <v>2</v>
      </c>
      <c r="W49" s="34">
        <f t="shared" si="11"/>
        <v>0.10775000000000001</v>
      </c>
      <c r="X49" s="34">
        <f t="shared" si="9"/>
        <v>0.10775000000000001</v>
      </c>
      <c r="Y49" s="34">
        <f t="shared" si="9"/>
        <v>0.10775000000000001</v>
      </c>
      <c r="Z49" s="34">
        <f t="shared" si="9"/>
        <v>0.10775000000000001</v>
      </c>
      <c r="AA49" s="32">
        <f t="shared" si="9"/>
        <v>0.10775000000000001</v>
      </c>
    </row>
    <row r="50" spans="2:27" ht="15.75" customHeight="1" thickBot="1">
      <c r="B50" s="55"/>
      <c r="C50" s="57"/>
      <c r="D50" s="7">
        <v>1</v>
      </c>
      <c r="E50" s="24">
        <f t="shared" si="10"/>
        <v>4446.5085</v>
      </c>
      <c r="F50" s="24">
        <f t="shared" si="8"/>
        <v>4837.522094999999</v>
      </c>
      <c r="G50" s="24">
        <f t="shared" si="8"/>
        <v>5129.8019325</v>
      </c>
      <c r="H50" s="24">
        <f t="shared" si="8"/>
        <v>6586.659345</v>
      </c>
      <c r="I50" s="25">
        <f t="shared" si="8"/>
        <v>9570.406125</v>
      </c>
      <c r="J50" s="1"/>
      <c r="K50" s="55"/>
      <c r="L50" s="57"/>
      <c r="M50" s="7">
        <v>1</v>
      </c>
      <c r="N50" s="24">
        <v>4014</v>
      </c>
      <c r="O50" s="24">
        <v>4366.98</v>
      </c>
      <c r="P50" s="24">
        <v>4630.83</v>
      </c>
      <c r="Q50" s="24">
        <v>5945.98</v>
      </c>
      <c r="R50" s="25">
        <v>8639.5</v>
      </c>
      <c r="T50" s="55"/>
      <c r="U50" s="57"/>
      <c r="V50" s="7">
        <v>1</v>
      </c>
      <c r="W50" s="35">
        <f t="shared" si="11"/>
        <v>0.10775000000000001</v>
      </c>
      <c r="X50" s="35">
        <f t="shared" si="9"/>
        <v>0.10775000000000001</v>
      </c>
      <c r="Y50" s="35">
        <f t="shared" si="9"/>
        <v>0.10775000000000001</v>
      </c>
      <c r="Z50" s="35">
        <f t="shared" si="9"/>
        <v>0.10775000000000001</v>
      </c>
      <c r="AA50" s="36">
        <f t="shared" si="9"/>
        <v>0.10775000000000001</v>
      </c>
    </row>
    <row r="51" ht="15.75" customHeight="1" thickTop="1"/>
  </sheetData>
  <sheetProtection password="EAD1" sheet="1" objects="1" scenarios="1"/>
  <mergeCells count="98">
    <mergeCell ref="B2:R2"/>
    <mergeCell ref="T2:AA2"/>
    <mergeCell ref="B3:D3"/>
    <mergeCell ref="B4:I4"/>
    <mergeCell ref="K4:R4"/>
    <mergeCell ref="T4:AA4"/>
    <mergeCell ref="G3:I3"/>
    <mergeCell ref="B5:C5"/>
    <mergeCell ref="K5:L5"/>
    <mergeCell ref="T5:U5"/>
    <mergeCell ref="B7:B10"/>
    <mergeCell ref="C7:C10"/>
    <mergeCell ref="K7:K10"/>
    <mergeCell ref="L7:L10"/>
    <mergeCell ref="T7:T10"/>
    <mergeCell ref="U7:U10"/>
    <mergeCell ref="B11:B14"/>
    <mergeCell ref="C11:C14"/>
    <mergeCell ref="K11:K14"/>
    <mergeCell ref="L11:L14"/>
    <mergeCell ref="T11:T14"/>
    <mergeCell ref="U11:U14"/>
    <mergeCell ref="B15:B16"/>
    <mergeCell ref="C15:C16"/>
    <mergeCell ref="K15:K16"/>
    <mergeCell ref="L15:L16"/>
    <mergeCell ref="T15:T16"/>
    <mergeCell ref="U15:U16"/>
    <mergeCell ref="B17:B18"/>
    <mergeCell ref="C17:C18"/>
    <mergeCell ref="K17:K18"/>
    <mergeCell ref="L17:L18"/>
    <mergeCell ref="T17:T18"/>
    <mergeCell ref="U17:U18"/>
    <mergeCell ref="B19:D19"/>
    <mergeCell ref="B20:I20"/>
    <mergeCell ref="K20:R20"/>
    <mergeCell ref="T20:AA20"/>
    <mergeCell ref="B21:C21"/>
    <mergeCell ref="K21:L21"/>
    <mergeCell ref="T21:U21"/>
    <mergeCell ref="G19:I19"/>
    <mergeCell ref="B23:B26"/>
    <mergeCell ref="C23:C26"/>
    <mergeCell ref="K23:K26"/>
    <mergeCell ref="L23:L26"/>
    <mergeCell ref="T23:T26"/>
    <mergeCell ref="U23:U26"/>
    <mergeCell ref="B27:B30"/>
    <mergeCell ref="C27:C30"/>
    <mergeCell ref="K27:K30"/>
    <mergeCell ref="L27:L30"/>
    <mergeCell ref="T27:T30"/>
    <mergeCell ref="U27:U30"/>
    <mergeCell ref="B31:B32"/>
    <mergeCell ref="C31:C32"/>
    <mergeCell ref="K31:K32"/>
    <mergeCell ref="L31:L32"/>
    <mergeCell ref="T31:T32"/>
    <mergeCell ref="U31:U32"/>
    <mergeCell ref="B33:B34"/>
    <mergeCell ref="C33:C34"/>
    <mergeCell ref="K33:K34"/>
    <mergeCell ref="L33:L34"/>
    <mergeCell ref="T33:T34"/>
    <mergeCell ref="U33:U34"/>
    <mergeCell ref="B35:D35"/>
    <mergeCell ref="B36:I36"/>
    <mergeCell ref="K36:R36"/>
    <mergeCell ref="T36:AA36"/>
    <mergeCell ref="B37:C37"/>
    <mergeCell ref="K37:L37"/>
    <mergeCell ref="T37:U37"/>
    <mergeCell ref="G35:I35"/>
    <mergeCell ref="B39:B42"/>
    <mergeCell ref="C39:C42"/>
    <mergeCell ref="K39:K42"/>
    <mergeCell ref="L39:L42"/>
    <mergeCell ref="T39:T42"/>
    <mergeCell ref="U39:U42"/>
    <mergeCell ref="B43:B46"/>
    <mergeCell ref="C43:C46"/>
    <mergeCell ref="K43:K46"/>
    <mergeCell ref="L43:L46"/>
    <mergeCell ref="T43:T46"/>
    <mergeCell ref="U43:U46"/>
    <mergeCell ref="B47:B48"/>
    <mergeCell ref="C47:C48"/>
    <mergeCell ref="K47:K48"/>
    <mergeCell ref="L47:L48"/>
    <mergeCell ref="T47:T48"/>
    <mergeCell ref="U47:U48"/>
    <mergeCell ref="B49:B50"/>
    <mergeCell ref="C49:C50"/>
    <mergeCell ref="K49:K50"/>
    <mergeCell ref="L49:L50"/>
    <mergeCell ref="T49:T50"/>
    <mergeCell ref="U49:U50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0"/>
  <sheetViews>
    <sheetView zoomScale="68" zoomScaleNormal="68" zoomScalePageLayoutView="0" workbookViewId="0" topLeftCell="A1">
      <selection activeCell="A1" sqref="A1"/>
    </sheetView>
  </sheetViews>
  <sheetFormatPr defaultColWidth="9.140625" defaultRowHeight="15"/>
  <cols>
    <col min="1" max="1" width="11.57421875" style="0" bestFit="1" customWidth="1"/>
    <col min="2" max="2" width="15.421875" style="0" bestFit="1" customWidth="1"/>
    <col min="3" max="3" width="10.28125" style="0" customWidth="1"/>
    <col min="4" max="4" width="6.28125" style="0" bestFit="1" customWidth="1"/>
    <col min="5" max="5" width="11.57421875" style="0" bestFit="1" customWidth="1"/>
    <col min="6" max="9" width="12.8515625" style="0" bestFit="1" customWidth="1"/>
    <col min="10" max="10" width="1.1484375" style="0" customWidth="1"/>
    <col min="11" max="11" width="17.140625" style="0" bestFit="1" customWidth="1"/>
    <col min="12" max="12" width="12.28125" style="0" bestFit="1" customWidth="1"/>
    <col min="13" max="13" width="6.28125" style="0" bestFit="1" customWidth="1"/>
    <col min="14" max="16" width="11.57421875" style="0" bestFit="1" customWidth="1"/>
    <col min="17" max="18" width="12.8515625" style="0" bestFit="1" customWidth="1"/>
    <col min="19" max="19" width="1.28515625" style="0" customWidth="1"/>
    <col min="20" max="20" width="16.57421875" style="0" customWidth="1"/>
    <col min="21" max="21" width="10.28125" style="0" bestFit="1" customWidth="1"/>
    <col min="22" max="22" width="6.00390625" style="0" bestFit="1" customWidth="1"/>
    <col min="23" max="24" width="7.28125" style="0" bestFit="1" customWidth="1"/>
    <col min="25" max="25" width="7.8515625" style="0" bestFit="1" customWidth="1"/>
    <col min="26" max="26" width="7.28125" style="0" bestFit="1" customWidth="1"/>
    <col min="27" max="27" width="7.421875" style="0" customWidth="1"/>
    <col min="28" max="28" width="1.28515625" style="0" customWidth="1"/>
    <col min="29" max="29" width="15.421875" style="0" bestFit="1" customWidth="1"/>
    <col min="30" max="30" width="10.421875" style="0" bestFit="1" customWidth="1"/>
    <col min="31" max="31" width="6.140625" style="0" bestFit="1" customWidth="1"/>
    <col min="32" max="33" width="7.7109375" style="0" bestFit="1" customWidth="1"/>
    <col min="34" max="34" width="8.140625" style="0" bestFit="1" customWidth="1"/>
    <col min="35" max="36" width="7.7109375" style="0" bestFit="1" customWidth="1"/>
    <col min="37" max="37" width="2.00390625" style="0" customWidth="1"/>
  </cols>
  <sheetData>
    <row r="1" spans="2:10" ht="8.25" customHeight="1">
      <c r="B1" s="1"/>
      <c r="C1" s="1"/>
      <c r="D1" s="1"/>
      <c r="E1" s="1"/>
      <c r="F1" s="1"/>
      <c r="G1" s="1"/>
      <c r="H1" s="1"/>
      <c r="I1" s="1"/>
      <c r="J1" s="1"/>
    </row>
    <row r="2" spans="2:36" ht="20.25">
      <c r="B2" s="79" t="s">
        <v>31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78" t="s">
        <v>32</v>
      </c>
      <c r="U2" s="78"/>
      <c r="V2" s="78"/>
      <c r="W2" s="78"/>
      <c r="X2" s="78"/>
      <c r="Y2" s="78"/>
      <c r="Z2" s="78"/>
      <c r="AA2" s="78"/>
      <c r="AC2" s="78" t="s">
        <v>33</v>
      </c>
      <c r="AD2" s="78"/>
      <c r="AE2" s="78"/>
      <c r="AF2" s="78"/>
      <c r="AG2" s="78"/>
      <c r="AH2" s="78"/>
      <c r="AI2" s="78"/>
      <c r="AJ2" s="78"/>
    </row>
    <row r="3" spans="2:9" ht="15.75" customHeight="1" thickBot="1">
      <c r="B3" s="77" t="s">
        <v>22</v>
      </c>
      <c r="C3" s="77"/>
      <c r="D3" s="77"/>
      <c r="E3" s="46" t="s">
        <v>20</v>
      </c>
      <c r="F3" s="47">
        <v>0.05</v>
      </c>
      <c r="G3" s="47">
        <v>0.1</v>
      </c>
      <c r="H3" s="47">
        <v>0.25</v>
      </c>
      <c r="I3" s="47">
        <v>0.575</v>
      </c>
    </row>
    <row r="4" spans="2:36" ht="15.75" customHeight="1" thickBot="1" thickTop="1">
      <c r="B4" s="69" t="s">
        <v>36</v>
      </c>
      <c r="C4" s="70"/>
      <c r="D4" s="70"/>
      <c r="E4" s="70"/>
      <c r="F4" s="70"/>
      <c r="G4" s="70"/>
      <c r="H4" s="70"/>
      <c r="I4" s="71"/>
      <c r="J4" s="1"/>
      <c r="K4" s="60" t="s">
        <v>42</v>
      </c>
      <c r="L4" s="61"/>
      <c r="M4" s="62"/>
      <c r="N4" s="62"/>
      <c r="O4" s="62"/>
      <c r="P4" s="62"/>
      <c r="Q4" s="62"/>
      <c r="R4" s="63"/>
      <c r="T4" s="60" t="s">
        <v>36</v>
      </c>
      <c r="U4" s="61"/>
      <c r="V4" s="62"/>
      <c r="W4" s="62"/>
      <c r="X4" s="62"/>
      <c r="Y4" s="62"/>
      <c r="Z4" s="62"/>
      <c r="AA4" s="63"/>
      <c r="AC4" s="60" t="s">
        <v>36</v>
      </c>
      <c r="AD4" s="61"/>
      <c r="AE4" s="62"/>
      <c r="AF4" s="62"/>
      <c r="AG4" s="62"/>
      <c r="AH4" s="62"/>
      <c r="AI4" s="62"/>
      <c r="AJ4" s="63"/>
    </row>
    <row r="5" spans="1:36" ht="15.75" customHeight="1">
      <c r="A5" s="48" t="s">
        <v>71</v>
      </c>
      <c r="B5" s="66" t="s">
        <v>1</v>
      </c>
      <c r="C5" s="67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5" t="s">
        <v>7</v>
      </c>
      <c r="J5" s="1"/>
      <c r="K5" s="64" t="s">
        <v>1</v>
      </c>
      <c r="L5" s="65"/>
      <c r="M5" s="28" t="s">
        <v>2</v>
      </c>
      <c r="N5" s="29" t="s">
        <v>3</v>
      </c>
      <c r="O5" s="29" t="s">
        <v>4</v>
      </c>
      <c r="P5" s="29" t="s">
        <v>5</v>
      </c>
      <c r="Q5" s="29" t="s">
        <v>6</v>
      </c>
      <c r="R5" s="30" t="s">
        <v>7</v>
      </c>
      <c r="T5" s="64" t="s">
        <v>1</v>
      </c>
      <c r="U5" s="65"/>
      <c r="V5" s="28" t="s">
        <v>2</v>
      </c>
      <c r="W5" s="29" t="s">
        <v>3</v>
      </c>
      <c r="X5" s="29" t="s">
        <v>4</v>
      </c>
      <c r="Y5" s="29" t="s">
        <v>5</v>
      </c>
      <c r="Z5" s="29" t="s">
        <v>6</v>
      </c>
      <c r="AA5" s="30" t="s">
        <v>7</v>
      </c>
      <c r="AC5" s="64" t="s">
        <v>1</v>
      </c>
      <c r="AD5" s="65"/>
      <c r="AE5" s="28" t="s">
        <v>2</v>
      </c>
      <c r="AF5" s="29" t="s">
        <v>3</v>
      </c>
      <c r="AG5" s="29" t="s">
        <v>4</v>
      </c>
      <c r="AH5" s="29" t="s">
        <v>5</v>
      </c>
      <c r="AI5" s="29" t="s">
        <v>6</v>
      </c>
      <c r="AJ5" s="30" t="s">
        <v>7</v>
      </c>
    </row>
    <row r="6" spans="1:36" ht="15.75" customHeight="1">
      <c r="A6" s="49">
        <v>0.06468166215185867</v>
      </c>
      <c r="B6" s="6" t="s">
        <v>8</v>
      </c>
      <c r="C6" s="15" t="s">
        <v>19</v>
      </c>
      <c r="D6" s="4">
        <v>1</v>
      </c>
      <c r="E6" s="27">
        <v>3821.1010496422787</v>
      </c>
      <c r="F6" s="27">
        <v>4056.7493168743927</v>
      </c>
      <c r="G6" s="27">
        <v>4402.589169106506</v>
      </c>
      <c r="H6" s="27">
        <v>5088.5236458028485</v>
      </c>
      <c r="I6" s="10">
        <v>6230.043522811588</v>
      </c>
      <c r="J6" s="1"/>
      <c r="K6" s="6" t="s">
        <v>8</v>
      </c>
      <c r="L6" s="15" t="s">
        <v>19</v>
      </c>
      <c r="M6" s="4">
        <v>1</v>
      </c>
      <c r="N6" s="27">
        <v>3344.4412575</v>
      </c>
      <c r="O6" s="27">
        <v>3578.5531425</v>
      </c>
      <c r="P6" s="27">
        <v>3977.952405</v>
      </c>
      <c r="Q6" s="27">
        <v>4648.7725725</v>
      </c>
      <c r="R6" s="22">
        <v>5585.209035</v>
      </c>
      <c r="T6" s="6" t="s">
        <v>8</v>
      </c>
      <c r="U6" s="15" t="s">
        <v>19</v>
      </c>
      <c r="V6" s="4">
        <v>1</v>
      </c>
      <c r="W6" s="31">
        <f aca="true" t="shared" si="0" ref="W6:W18">E6/N6-1</f>
        <v>0.14252299724904893</v>
      </c>
      <c r="X6" s="31">
        <f aca="true" t="shared" si="1" ref="X6:X18">F6/O6-1</f>
        <v>0.1336283563027716</v>
      </c>
      <c r="Y6" s="31">
        <f aca="true" t="shared" si="2" ref="Y6:Y18">G6/P6-1</f>
        <v>0.10674757283992853</v>
      </c>
      <c r="Z6" s="31">
        <f aca="true" t="shared" si="3" ref="Z6:Z18">H6/Q6-1</f>
        <v>0.09459509288628443</v>
      </c>
      <c r="AA6" s="32">
        <f aca="true" t="shared" si="4" ref="AA6:AA18">I6/R6-1</f>
        <v>0.11545395772489453</v>
      </c>
      <c r="AC6" s="6" t="s">
        <v>8</v>
      </c>
      <c r="AD6" s="15" t="s">
        <v>19</v>
      </c>
      <c r="AE6" s="4">
        <v>1</v>
      </c>
      <c r="AF6" s="31">
        <f>E6/(N6/(1.055*1.05))-1</f>
        <v>0.26562985020263397</v>
      </c>
      <c r="AG6" s="31">
        <f aca="true" t="shared" si="5" ref="AG6:AJ18">F6/(O6/(1.055*1.05))-1</f>
        <v>0.25577681169439526</v>
      </c>
      <c r="AH6" s="31">
        <f t="shared" si="5"/>
        <v>0.22599962381343075</v>
      </c>
      <c r="AI6" s="31">
        <f t="shared" si="5"/>
        <v>0.2125377141447815</v>
      </c>
      <c r="AJ6" s="32">
        <f t="shared" si="5"/>
        <v>0.23564412166975202</v>
      </c>
    </row>
    <row r="7" spans="1:36" ht="15.75" customHeight="1">
      <c r="A7" s="49">
        <v>0.02822443748262793</v>
      </c>
      <c r="B7" s="54" t="s">
        <v>9</v>
      </c>
      <c r="C7" s="56" t="s">
        <v>15</v>
      </c>
      <c r="D7" s="4">
        <v>4</v>
      </c>
      <c r="E7" s="26">
        <v>3588.96108149298</v>
      </c>
      <c r="F7" s="26">
        <v>3816.806733067629</v>
      </c>
      <c r="G7" s="26">
        <v>4149.275679642278</v>
      </c>
      <c r="H7" s="26">
        <v>4619.548604366225</v>
      </c>
      <c r="I7" s="10">
        <v>5569.981092101444</v>
      </c>
      <c r="J7" s="1"/>
      <c r="K7" s="54" t="s">
        <v>9</v>
      </c>
      <c r="L7" s="56" t="s">
        <v>15</v>
      </c>
      <c r="M7" s="4">
        <v>4</v>
      </c>
      <c r="N7" s="26">
        <v>3213.2504249999997</v>
      </c>
      <c r="O7" s="26">
        <v>3446.5093425</v>
      </c>
      <c r="P7" s="26">
        <v>3836.7032025000003</v>
      </c>
      <c r="Q7" s="26">
        <v>4216.58391</v>
      </c>
      <c r="R7" s="22">
        <v>4936.9205025</v>
      </c>
      <c r="T7" s="54" t="s">
        <v>9</v>
      </c>
      <c r="U7" s="56" t="s">
        <v>15</v>
      </c>
      <c r="V7" s="4">
        <v>4</v>
      </c>
      <c r="W7" s="33">
        <f t="shared" si="0"/>
        <v>0.1169254203064427</v>
      </c>
      <c r="X7" s="33">
        <f t="shared" si="1"/>
        <v>0.10744128443273726</v>
      </c>
      <c r="Y7" s="33">
        <f t="shared" si="2"/>
        <v>0.08146902709039505</v>
      </c>
      <c r="Z7" s="33">
        <f t="shared" si="3"/>
        <v>0.09556662525096637</v>
      </c>
      <c r="AA7" s="32">
        <f t="shared" si="4"/>
        <v>0.12822985285683042</v>
      </c>
      <c r="AC7" s="54" t="s">
        <v>9</v>
      </c>
      <c r="AD7" s="56" t="s">
        <v>15</v>
      </c>
      <c r="AE7" s="4">
        <v>4</v>
      </c>
      <c r="AF7" s="33">
        <f aca="true" t="shared" si="6" ref="AF7:AF18">E7/(N7/(1.055*1.05))-1</f>
        <v>0.23727413434446176</v>
      </c>
      <c r="AG7" s="33">
        <f t="shared" si="5"/>
        <v>0.22676808283036487</v>
      </c>
      <c r="AH7" s="33">
        <f t="shared" si="5"/>
        <v>0.1979973147593852</v>
      </c>
      <c r="AI7" s="33">
        <f t="shared" si="5"/>
        <v>0.21361392912175803</v>
      </c>
      <c r="AJ7" s="32">
        <f t="shared" si="5"/>
        <v>0.24979661950215393</v>
      </c>
    </row>
    <row r="8" spans="1:36" ht="15.75" customHeight="1">
      <c r="A8" s="49">
        <v>0.028142509208899602</v>
      </c>
      <c r="B8" s="54"/>
      <c r="C8" s="58"/>
      <c r="D8" s="4">
        <v>3</v>
      </c>
      <c r="E8" s="26">
        <v>3490.445228358635</v>
      </c>
      <c r="F8" s="26">
        <v>3712.008093526567</v>
      </c>
      <c r="G8" s="26">
        <v>4040.8233136944987</v>
      </c>
      <c r="H8" s="26">
        <v>4487.639639198294</v>
      </c>
      <c r="I8" s="10">
        <v>5406.00001028985</v>
      </c>
      <c r="J8" s="1"/>
      <c r="K8" s="54"/>
      <c r="L8" s="58"/>
      <c r="M8" s="4">
        <v>3</v>
      </c>
      <c r="N8" s="26">
        <v>3148.9455375000002</v>
      </c>
      <c r="O8" s="26">
        <v>3376.95372</v>
      </c>
      <c r="P8" s="26">
        <v>3765.840435</v>
      </c>
      <c r="Q8" s="26">
        <v>4123.0565775000005</v>
      </c>
      <c r="R8" s="22">
        <v>4822.4123850000005</v>
      </c>
      <c r="T8" s="54"/>
      <c r="U8" s="58"/>
      <c r="V8" s="4">
        <v>3</v>
      </c>
      <c r="W8" s="33">
        <f t="shared" si="0"/>
        <v>0.1084489035430436</v>
      </c>
      <c r="X8" s="33">
        <f t="shared" si="1"/>
        <v>0.09921793465578399</v>
      </c>
      <c r="Y8" s="33">
        <f t="shared" si="2"/>
        <v>0.07302032134415137</v>
      </c>
      <c r="Z8" s="33">
        <f t="shared" si="3"/>
        <v>0.0884254326481635</v>
      </c>
      <c r="AA8" s="32">
        <f t="shared" si="4"/>
        <v>0.12101570307530829</v>
      </c>
      <c r="AC8" s="54"/>
      <c r="AD8" s="58"/>
      <c r="AE8" s="4">
        <v>3</v>
      </c>
      <c r="AF8" s="33">
        <f t="shared" si="6"/>
        <v>0.2278842728998065</v>
      </c>
      <c r="AG8" s="33">
        <f t="shared" si="5"/>
        <v>0.21765866711494475</v>
      </c>
      <c r="AH8" s="33">
        <f t="shared" si="5"/>
        <v>0.18863826096898362</v>
      </c>
      <c r="AI8" s="33">
        <f t="shared" si="5"/>
        <v>0.2057032730160031</v>
      </c>
      <c r="AJ8" s="32">
        <f t="shared" si="5"/>
        <v>0.24180514508167295</v>
      </c>
    </row>
    <row r="9" spans="1:36" ht="15.75" customHeight="1">
      <c r="A9" s="49">
        <v>0.028058488652147107</v>
      </c>
      <c r="B9" s="54"/>
      <c r="C9" s="58"/>
      <c r="D9" s="4">
        <v>2</v>
      </c>
      <c r="E9" s="26">
        <v>3394.9041082294566</v>
      </c>
      <c r="F9" s="26">
        <v>3610.4019733909295</v>
      </c>
      <c r="G9" s="26">
        <v>3930.006183552402</v>
      </c>
      <c r="H9" s="26">
        <v>4359.801724036821</v>
      </c>
      <c r="I9" s="10">
        <v>5247.199112586394</v>
      </c>
      <c r="J9" s="1"/>
      <c r="K9" s="54"/>
      <c r="L9" s="58"/>
      <c r="M9" s="4">
        <v>2</v>
      </c>
      <c r="N9" s="26">
        <v>3085.8924075</v>
      </c>
      <c r="O9" s="26">
        <v>3308.8160175</v>
      </c>
      <c r="P9" s="26">
        <v>3687.899145</v>
      </c>
      <c r="Q9" s="26">
        <v>4031.6228925</v>
      </c>
      <c r="R9" s="22">
        <v>4710.618255</v>
      </c>
      <c r="T9" s="54"/>
      <c r="U9" s="58"/>
      <c r="V9" s="4">
        <v>2</v>
      </c>
      <c r="W9" s="33">
        <f t="shared" si="0"/>
        <v>0.10013690042414636</v>
      </c>
      <c r="X9" s="33">
        <f t="shared" si="1"/>
        <v>0.0911461847065147</v>
      </c>
      <c r="Y9" s="33">
        <f t="shared" si="2"/>
        <v>0.06564904001798633</v>
      </c>
      <c r="Z9" s="33">
        <f t="shared" si="3"/>
        <v>0.08140117275039027</v>
      </c>
      <c r="AA9" s="32">
        <f t="shared" si="4"/>
        <v>0.1139087967947412</v>
      </c>
      <c r="AC9" s="54"/>
      <c r="AD9" s="58"/>
      <c r="AE9" s="4">
        <v>2</v>
      </c>
      <c r="AF9" s="33">
        <f t="shared" si="6"/>
        <v>0.21867665144484816</v>
      </c>
      <c r="AG9" s="33">
        <f t="shared" si="5"/>
        <v>0.20871718610864187</v>
      </c>
      <c r="AH9" s="33">
        <f t="shared" si="5"/>
        <v>0.1804727240799242</v>
      </c>
      <c r="AI9" s="33">
        <f t="shared" si="5"/>
        <v>0.19792214911424488</v>
      </c>
      <c r="AJ9" s="32">
        <f t="shared" si="5"/>
        <v>0.23393246964937475</v>
      </c>
    </row>
    <row r="10" spans="1:36" ht="15.75" customHeight="1">
      <c r="A10" s="49">
        <v>0.15118399355076728</v>
      </c>
      <c r="B10" s="54"/>
      <c r="C10" s="59"/>
      <c r="D10" s="4">
        <v>1</v>
      </c>
      <c r="E10" s="26">
        <v>3302.248019643708</v>
      </c>
      <c r="F10" s="26">
        <v>3511.8724003758934</v>
      </c>
      <c r="G10" s="26">
        <v>3826.393321108079</v>
      </c>
      <c r="H10" s="26">
        <v>4235.924578304635</v>
      </c>
      <c r="I10" s="10">
        <v>5093.4118255638405</v>
      </c>
      <c r="J10" s="1"/>
      <c r="K10" s="54"/>
      <c r="L10" s="59"/>
      <c r="M10" s="4">
        <v>1</v>
      </c>
      <c r="N10" s="26">
        <v>3024.0799574999996</v>
      </c>
      <c r="O10" s="26">
        <v>3242.0519249999998</v>
      </c>
      <c r="P10" s="26">
        <v>3617.3687025000004</v>
      </c>
      <c r="Q10" s="26">
        <v>3942.2717775</v>
      </c>
      <c r="R10" s="22">
        <v>4601.482725</v>
      </c>
      <c r="T10" s="54"/>
      <c r="U10" s="59"/>
      <c r="V10" s="4">
        <v>1</v>
      </c>
      <c r="W10" s="33">
        <f t="shared" si="0"/>
        <v>0.09198436088100981</v>
      </c>
      <c r="X10" s="33">
        <f t="shared" si="1"/>
        <v>0.08322521712106568</v>
      </c>
      <c r="Y10" s="33">
        <f t="shared" si="2"/>
        <v>0.05778360897069179</v>
      </c>
      <c r="Z10" s="33">
        <f t="shared" si="3"/>
        <v>0.07448821831123364</v>
      </c>
      <c r="AA10" s="32">
        <f t="shared" si="4"/>
        <v>0.10690664943522976</v>
      </c>
      <c r="AC10" s="54"/>
      <c r="AD10" s="59"/>
      <c r="AE10" s="4">
        <v>1</v>
      </c>
      <c r="AF10" s="33">
        <f t="shared" si="6"/>
        <v>0.2096456757659384</v>
      </c>
      <c r="AG10" s="33">
        <f t="shared" si="5"/>
        <v>0.1999427342658604</v>
      </c>
      <c r="AH10" s="33">
        <f t="shared" si="5"/>
        <v>0.17175979283728382</v>
      </c>
      <c r="AI10" s="33">
        <f t="shared" si="5"/>
        <v>0.19026432383426917</v>
      </c>
      <c r="AJ10" s="32">
        <f t="shared" si="5"/>
        <v>0.2261758409118757</v>
      </c>
    </row>
    <row r="11" spans="1:36" ht="15.75" customHeight="1">
      <c r="A11" s="49">
        <v>0.020558930788143748</v>
      </c>
      <c r="B11" s="54" t="s">
        <v>10</v>
      </c>
      <c r="C11" s="56" t="s">
        <v>16</v>
      </c>
      <c r="D11" s="4">
        <v>4</v>
      </c>
      <c r="E11" s="8">
        <v>2868.5666567149665</v>
      </c>
      <c r="F11" s="9">
        <v>3058.438885300715</v>
      </c>
      <c r="G11" s="9">
        <v>3141.354158886463</v>
      </c>
      <c r="H11" s="9">
        <v>3596.6731996437084</v>
      </c>
      <c r="I11" s="10">
        <v>4269.139585451072</v>
      </c>
      <c r="J11" s="1"/>
      <c r="K11" s="54" t="s">
        <v>10</v>
      </c>
      <c r="L11" s="56" t="s">
        <v>16</v>
      </c>
      <c r="M11" s="4">
        <v>4</v>
      </c>
      <c r="N11" s="23">
        <v>2759.4163275</v>
      </c>
      <c r="O11" s="23">
        <v>2967.0529874999997</v>
      </c>
      <c r="P11" s="23">
        <v>3014.254215</v>
      </c>
      <c r="Q11" s="23">
        <v>3465.7177275000004</v>
      </c>
      <c r="R11" s="22">
        <v>3972.8013674999997</v>
      </c>
      <c r="T11" s="54" t="s">
        <v>10</v>
      </c>
      <c r="U11" s="56" t="s">
        <v>16</v>
      </c>
      <c r="V11" s="4">
        <v>4</v>
      </c>
      <c r="W11" s="34">
        <f t="shared" si="0"/>
        <v>0.03955558576905838</v>
      </c>
      <c r="X11" s="34">
        <f t="shared" si="1"/>
        <v>0.03080022439293062</v>
      </c>
      <c r="Y11" s="34">
        <f t="shared" si="2"/>
        <v>0.04216629879920841</v>
      </c>
      <c r="Z11" s="34">
        <f t="shared" si="3"/>
        <v>0.03778596020806724</v>
      </c>
      <c r="AA11" s="32">
        <f t="shared" si="4"/>
        <v>0.07459175290647657</v>
      </c>
      <c r="AC11" s="54" t="s">
        <v>10</v>
      </c>
      <c r="AD11" s="56" t="s">
        <v>16</v>
      </c>
      <c r="AE11" s="4">
        <v>4</v>
      </c>
      <c r="AF11" s="34">
        <f t="shared" si="6"/>
        <v>0.15156770013567433</v>
      </c>
      <c r="AG11" s="34">
        <f t="shared" si="5"/>
        <v>0.14186894857126897</v>
      </c>
      <c r="AH11" s="34">
        <f t="shared" si="5"/>
        <v>0.154459717494823</v>
      </c>
      <c r="AI11" s="34">
        <f t="shared" si="5"/>
        <v>0.14960739742048657</v>
      </c>
      <c r="AJ11" s="32">
        <f t="shared" si="5"/>
        <v>0.19037901428214932</v>
      </c>
    </row>
    <row r="12" spans="1:36" ht="15.75" customHeight="1">
      <c r="A12" s="49">
        <v>0.020360625674420207</v>
      </c>
      <c r="B12" s="54"/>
      <c r="C12" s="58"/>
      <c r="D12" s="4">
        <v>3</v>
      </c>
      <c r="E12" s="8">
        <v>2810.7800247259293</v>
      </c>
      <c r="F12" s="9">
        <v>2989.6120972122258</v>
      </c>
      <c r="G12" s="9">
        <v>3072.557329698522</v>
      </c>
      <c r="H12" s="9">
        <v>3498.1899271574116</v>
      </c>
      <c r="I12" s="10">
        <v>4135.676290818339</v>
      </c>
      <c r="J12" s="1"/>
      <c r="K12" s="54"/>
      <c r="L12" s="58"/>
      <c r="M12" s="4">
        <v>3</v>
      </c>
      <c r="N12" s="23">
        <v>2732.0992125</v>
      </c>
      <c r="O12" s="23">
        <v>2926.14378</v>
      </c>
      <c r="P12" s="23">
        <v>2976.3580875</v>
      </c>
      <c r="Q12" s="23">
        <v>3392.19636</v>
      </c>
      <c r="R12" s="22">
        <v>3866.1028875</v>
      </c>
      <c r="T12" s="54"/>
      <c r="U12" s="58"/>
      <c r="V12" s="4">
        <v>3</v>
      </c>
      <c r="W12" s="34">
        <f t="shared" si="0"/>
        <v>0.02879866582660906</v>
      </c>
      <c r="X12" s="34">
        <f t="shared" si="1"/>
        <v>0.021690088383909067</v>
      </c>
      <c r="Y12" s="34">
        <f t="shared" si="2"/>
        <v>0.03232112513697083</v>
      </c>
      <c r="Z12" s="34">
        <f t="shared" si="3"/>
        <v>0.031246294703709765</v>
      </c>
      <c r="AA12" s="32">
        <f t="shared" si="4"/>
        <v>0.06972742608323523</v>
      </c>
      <c r="AC12" s="54"/>
      <c r="AD12" s="58"/>
      <c r="AE12" s="4">
        <v>3</v>
      </c>
      <c r="AF12" s="34">
        <f t="shared" si="6"/>
        <v>0.13965172206942622</v>
      </c>
      <c r="AG12" s="34">
        <f t="shared" si="5"/>
        <v>0.13177719540727528</v>
      </c>
      <c r="AH12" s="34">
        <f t="shared" si="5"/>
        <v>0.14355372637047936</v>
      </c>
      <c r="AI12" s="34">
        <f t="shared" si="5"/>
        <v>0.14236308295803468</v>
      </c>
      <c r="AJ12" s="32">
        <f t="shared" si="5"/>
        <v>0.18499055624370397</v>
      </c>
    </row>
    <row r="13" spans="1:36" ht="15.75" customHeight="1">
      <c r="A13" s="49">
        <v>0.040075284552464785</v>
      </c>
      <c r="B13" s="54"/>
      <c r="C13" s="58"/>
      <c r="D13" s="4">
        <v>2</v>
      </c>
      <c r="E13" s="8">
        <v>2754.6927566595473</v>
      </c>
      <c r="F13" s="9">
        <v>2926.4231342425246</v>
      </c>
      <c r="G13" s="9">
        <v>3003.507351825502</v>
      </c>
      <c r="H13" s="9">
        <v>3403.7952695744343</v>
      </c>
      <c r="I13" s="10">
        <v>4046.032806363787</v>
      </c>
      <c r="J13" s="1"/>
      <c r="K13" s="54"/>
      <c r="L13" s="58"/>
      <c r="M13" s="4">
        <v>2</v>
      </c>
      <c r="N13" s="23">
        <v>2705.0479575</v>
      </c>
      <c r="O13" s="23">
        <v>2891.293965</v>
      </c>
      <c r="P13" s="23">
        <v>2935.5707325000003</v>
      </c>
      <c r="Q13" s="23">
        <v>3321.9539325</v>
      </c>
      <c r="R13" s="22">
        <v>3821.538105</v>
      </c>
      <c r="T13" s="54"/>
      <c r="U13" s="58"/>
      <c r="V13" s="4">
        <v>2</v>
      </c>
      <c r="W13" s="34">
        <f t="shared" si="0"/>
        <v>0.018352650281819427</v>
      </c>
      <c r="X13" s="34">
        <f t="shared" si="1"/>
        <v>0.012149981865481108</v>
      </c>
      <c r="Y13" s="34">
        <f t="shared" si="2"/>
        <v>0.023142559153274345</v>
      </c>
      <c r="Z13" s="34">
        <f t="shared" si="3"/>
        <v>0.024636505724461744</v>
      </c>
      <c r="AA13" s="32">
        <f t="shared" si="4"/>
        <v>0.05874459319666703</v>
      </c>
      <c r="AC13" s="54"/>
      <c r="AD13" s="58"/>
      <c r="AE13" s="4">
        <v>2</v>
      </c>
      <c r="AF13" s="34">
        <f t="shared" si="6"/>
        <v>0.1280801483496854</v>
      </c>
      <c r="AG13" s="34">
        <f t="shared" si="5"/>
        <v>0.1212091424114865</v>
      </c>
      <c r="AH13" s="34">
        <f t="shared" si="5"/>
        <v>0.13338616990203955</v>
      </c>
      <c r="AI13" s="34">
        <f t="shared" si="5"/>
        <v>0.13504108921627256</v>
      </c>
      <c r="AJ13" s="32">
        <f t="shared" si="5"/>
        <v>0.17282432311360796</v>
      </c>
    </row>
    <row r="14" spans="1:36" ht="15.75" customHeight="1">
      <c r="A14" s="49">
        <v>0.06357115922424095</v>
      </c>
      <c r="B14" s="54"/>
      <c r="C14" s="59"/>
      <c r="D14" s="4">
        <v>1</v>
      </c>
      <c r="E14" s="8">
        <v>2648.5513092880265</v>
      </c>
      <c r="F14" s="9">
        <v>2765.9596310024276</v>
      </c>
      <c r="G14" s="9">
        <v>2886.0634777168293</v>
      </c>
      <c r="H14" s="9">
        <v>3276.527972860033</v>
      </c>
      <c r="I14" s="10">
        <v>3910.9061265036416</v>
      </c>
      <c r="J14" s="1"/>
      <c r="K14" s="54"/>
      <c r="L14" s="59"/>
      <c r="M14" s="4">
        <v>1</v>
      </c>
      <c r="N14" s="23">
        <v>2600.7200625</v>
      </c>
      <c r="O14" s="23">
        <v>2708.2272000000003</v>
      </c>
      <c r="P14" s="23">
        <v>2819.777625</v>
      </c>
      <c r="Q14" s="23">
        <v>3199.6583324999997</v>
      </c>
      <c r="R14" s="22">
        <v>3705.29082</v>
      </c>
      <c r="T14" s="54"/>
      <c r="U14" s="59"/>
      <c r="V14" s="4">
        <v>1</v>
      </c>
      <c r="W14" s="34">
        <f t="shared" si="0"/>
        <v>0.01839153989608855</v>
      </c>
      <c r="X14" s="34">
        <f t="shared" si="1"/>
        <v>0.02131742528929159</v>
      </c>
      <c r="Y14" s="34">
        <f t="shared" si="2"/>
        <v>0.02350747524526131</v>
      </c>
      <c r="Z14" s="34">
        <f t="shared" si="3"/>
        <v>0.024024327716257288</v>
      </c>
      <c r="AA14" s="32">
        <f t="shared" si="4"/>
        <v>0.05549235309514566</v>
      </c>
      <c r="AC14" s="54"/>
      <c r="AD14" s="59"/>
      <c r="AE14" s="4">
        <v>1</v>
      </c>
      <c r="AF14" s="34">
        <f t="shared" si="6"/>
        <v>0.1281232283198921</v>
      </c>
      <c r="AG14" s="34">
        <f t="shared" si="5"/>
        <v>0.13136437786421284</v>
      </c>
      <c r="AH14" s="34">
        <f t="shared" si="5"/>
        <v>0.1337904057029382</v>
      </c>
      <c r="AI14" s="34">
        <f t="shared" si="5"/>
        <v>0.1343629490276841</v>
      </c>
      <c r="AJ14" s="32">
        <f t="shared" si="5"/>
        <v>0.16922165414114754</v>
      </c>
    </row>
    <row r="15" spans="1:36" ht="15.75" customHeight="1">
      <c r="A15" s="49">
        <v>0.02357916815053085</v>
      </c>
      <c r="B15" s="54" t="s">
        <v>11</v>
      </c>
      <c r="C15" s="56" t="s">
        <v>17</v>
      </c>
      <c r="D15" s="4">
        <v>2</v>
      </c>
      <c r="E15" s="8">
        <v>2490.243634680594</v>
      </c>
      <c r="F15" s="9">
        <v>2601.8483134146236</v>
      </c>
      <c r="G15" s="9">
        <v>2719.8484021486533</v>
      </c>
      <c r="H15" s="9">
        <v>3087.2893683507423</v>
      </c>
      <c r="I15" s="10">
        <v>3719.5801601219355</v>
      </c>
      <c r="J15" s="1"/>
      <c r="K15" s="54" t="s">
        <v>11</v>
      </c>
      <c r="L15" s="56" t="s">
        <v>17</v>
      </c>
      <c r="M15" s="4">
        <v>2</v>
      </c>
      <c r="N15" s="23">
        <v>2434.79019</v>
      </c>
      <c r="O15" s="23">
        <v>2537.1684450000002</v>
      </c>
      <c r="P15" s="23">
        <v>2649.139815</v>
      </c>
      <c r="Q15" s="23">
        <v>3005.2149750000003</v>
      </c>
      <c r="R15" s="22">
        <v>3530.9642025000003</v>
      </c>
      <c r="T15" s="54" t="s">
        <v>11</v>
      </c>
      <c r="U15" s="56" t="s">
        <v>17</v>
      </c>
      <c r="V15" s="4">
        <v>2</v>
      </c>
      <c r="W15" s="34">
        <f t="shared" si="0"/>
        <v>0.022775451005326186</v>
      </c>
      <c r="X15" s="34">
        <f t="shared" si="1"/>
        <v>0.025492934275644252</v>
      </c>
      <c r="Y15" s="34">
        <f t="shared" si="2"/>
        <v>0.026691149613276677</v>
      </c>
      <c r="Z15" s="34">
        <f t="shared" si="3"/>
        <v>0.02731065632026608</v>
      </c>
      <c r="AA15" s="32">
        <f t="shared" si="4"/>
        <v>0.05341769182717604</v>
      </c>
      <c r="AC15" s="54" t="s">
        <v>11</v>
      </c>
      <c r="AD15" s="56" t="s">
        <v>17</v>
      </c>
      <c r="AE15" s="4">
        <v>2</v>
      </c>
      <c r="AF15" s="34">
        <f t="shared" si="6"/>
        <v>0.13297950585115004</v>
      </c>
      <c r="AG15" s="34">
        <f t="shared" si="5"/>
        <v>0.13598979794384491</v>
      </c>
      <c r="AH15" s="34">
        <f t="shared" si="5"/>
        <v>0.1373171209841073</v>
      </c>
      <c r="AI15" s="34">
        <f t="shared" si="5"/>
        <v>0.13800337953877473</v>
      </c>
      <c r="AJ15" s="32">
        <f t="shared" si="5"/>
        <v>0.16692344812155424</v>
      </c>
    </row>
    <row r="16" spans="1:36" ht="15.75" customHeight="1">
      <c r="A16" s="49">
        <v>0.05563533242969543</v>
      </c>
      <c r="B16" s="54"/>
      <c r="C16" s="59"/>
      <c r="D16" s="4">
        <v>1</v>
      </c>
      <c r="E16" s="8">
        <v>2432.878386124375</v>
      </c>
      <c r="F16" s="9">
        <v>2542.152799680594</v>
      </c>
      <c r="G16" s="9">
        <v>2643.7320432368124</v>
      </c>
      <c r="H16" s="9">
        <v>3018.0807839054687</v>
      </c>
      <c r="I16" s="10">
        <v>3625.040937020891</v>
      </c>
      <c r="J16" s="1"/>
      <c r="K16" s="54"/>
      <c r="L16" s="59"/>
      <c r="M16" s="4">
        <v>1</v>
      </c>
      <c r="N16" s="23">
        <v>2410.6744725</v>
      </c>
      <c r="O16" s="23">
        <v>2512.6539375</v>
      </c>
      <c r="P16" s="23">
        <v>2603.0906474999997</v>
      </c>
      <c r="Q16" s="23">
        <v>2978.8172925000003</v>
      </c>
      <c r="R16" s="22">
        <v>3486.6985125</v>
      </c>
      <c r="T16" s="54"/>
      <c r="U16" s="59"/>
      <c r="V16" s="4">
        <v>1</v>
      </c>
      <c r="W16" s="34">
        <f t="shared" si="0"/>
        <v>0.00921066443340579</v>
      </c>
      <c r="X16" s="34">
        <f t="shared" si="1"/>
        <v>0.011740121367427081</v>
      </c>
      <c r="Y16" s="34">
        <f t="shared" si="2"/>
        <v>0.015612747015108619</v>
      </c>
      <c r="Z16" s="34">
        <f t="shared" si="3"/>
        <v>0.013180899514825928</v>
      </c>
      <c r="AA16" s="32">
        <f t="shared" si="4"/>
        <v>0.03967719721820684</v>
      </c>
      <c r="AC16" s="54"/>
      <c r="AD16" s="59"/>
      <c r="AE16" s="4">
        <v>1</v>
      </c>
      <c r="AF16" s="34">
        <f t="shared" si="6"/>
        <v>0.11795311352610516</v>
      </c>
      <c r="AG16" s="34">
        <f t="shared" si="5"/>
        <v>0.12075511944476758</v>
      </c>
      <c r="AH16" s="34">
        <f t="shared" si="5"/>
        <v>0.12504502050598654</v>
      </c>
      <c r="AI16" s="34">
        <f t="shared" si="5"/>
        <v>0.12235114143754844</v>
      </c>
      <c r="AJ16" s="32">
        <f t="shared" si="5"/>
        <v>0.1517024152184685</v>
      </c>
    </row>
    <row r="17" spans="1:36" ht="15.75" customHeight="1">
      <c r="A17" s="49">
        <v>0.03056630626599266</v>
      </c>
      <c r="B17" s="54" t="s">
        <v>12</v>
      </c>
      <c r="C17" s="56" t="s">
        <v>18</v>
      </c>
      <c r="D17" s="4">
        <v>2</v>
      </c>
      <c r="E17" s="8">
        <v>2304.657973625</v>
      </c>
      <c r="F17" s="9">
        <v>2411.24082180625</v>
      </c>
      <c r="G17" s="9">
        <v>2504.3312749875</v>
      </c>
      <c r="H17" s="9">
        <v>2876.0923745312502</v>
      </c>
      <c r="I17" s="10">
        <v>3470.316985209375</v>
      </c>
      <c r="J17" s="1"/>
      <c r="K17" s="54" t="s">
        <v>12</v>
      </c>
      <c r="L17" s="56" t="s">
        <v>18</v>
      </c>
      <c r="M17" s="4">
        <v>2</v>
      </c>
      <c r="N17" s="23">
        <v>2282.917665</v>
      </c>
      <c r="O17" s="23">
        <v>2384.0884725</v>
      </c>
      <c r="P17" s="23">
        <v>2465.0206875</v>
      </c>
      <c r="Q17" s="23">
        <v>2846.5519425</v>
      </c>
      <c r="R17" s="22">
        <v>3356.3163375</v>
      </c>
      <c r="T17" s="54" t="s">
        <v>12</v>
      </c>
      <c r="U17" s="56" t="s">
        <v>18</v>
      </c>
      <c r="V17" s="4">
        <v>2</v>
      </c>
      <c r="W17" s="34">
        <f t="shared" si="0"/>
        <v>0.009523036664136564</v>
      </c>
      <c r="X17" s="34">
        <f t="shared" si="1"/>
        <v>0.011388985609991797</v>
      </c>
      <c r="Y17" s="34">
        <f t="shared" si="2"/>
        <v>0.015947366156739307</v>
      </c>
      <c r="Z17" s="34">
        <f t="shared" si="3"/>
        <v>0.010377619178558062</v>
      </c>
      <c r="AA17" s="32">
        <f t="shared" si="4"/>
        <v>0.033966002082595814</v>
      </c>
      <c r="AC17" s="54" t="s">
        <v>12</v>
      </c>
      <c r="AD17" s="56" t="s">
        <v>18</v>
      </c>
      <c r="AE17" s="4">
        <v>2</v>
      </c>
      <c r="AF17" s="34">
        <f t="shared" si="6"/>
        <v>0.1182991438646972</v>
      </c>
      <c r="AG17" s="34">
        <f t="shared" si="5"/>
        <v>0.1203661488094685</v>
      </c>
      <c r="AH17" s="34">
        <f t="shared" si="5"/>
        <v>0.12541569486012794</v>
      </c>
      <c r="AI17" s="34">
        <f t="shared" si="5"/>
        <v>0.11924580764504777</v>
      </c>
      <c r="AJ17" s="32">
        <f t="shared" si="5"/>
        <v>0.14537583880699545</v>
      </c>
    </row>
    <row r="18" spans="1:36" ht="15.75" customHeight="1" thickBot="1">
      <c r="A18" s="50"/>
      <c r="B18" s="55"/>
      <c r="C18" s="57"/>
      <c r="D18" s="7">
        <v>1</v>
      </c>
      <c r="E18" s="11">
        <v>2236.3024675</v>
      </c>
      <c r="F18" s="12">
        <v>2337.2036686250003</v>
      </c>
      <c r="G18" s="12">
        <v>2425.3731297500003</v>
      </c>
      <c r="H18" s="12">
        <v>2777.150058125</v>
      </c>
      <c r="I18" s="13">
        <v>3377.4505104375003</v>
      </c>
      <c r="J18" s="1"/>
      <c r="K18" s="55"/>
      <c r="L18" s="57"/>
      <c r="M18" s="7">
        <v>1</v>
      </c>
      <c r="N18" s="24">
        <v>2236.2924675</v>
      </c>
      <c r="O18" s="24">
        <v>2331.7362074999996</v>
      </c>
      <c r="P18" s="24">
        <v>2408.0823375</v>
      </c>
      <c r="Q18" s="24">
        <v>2768.0235450000005</v>
      </c>
      <c r="R18" s="25">
        <v>3305.0718225</v>
      </c>
      <c r="T18" s="55"/>
      <c r="U18" s="57"/>
      <c r="V18" s="7">
        <v>1</v>
      </c>
      <c r="W18" s="35">
        <f t="shared" si="0"/>
        <v>4.47168702022438E-06</v>
      </c>
      <c r="X18" s="35">
        <f t="shared" si="1"/>
        <v>0.0023448026013468404</v>
      </c>
      <c r="Y18" s="35">
        <f t="shared" si="2"/>
        <v>0.007180316046813795</v>
      </c>
      <c r="Z18" s="35">
        <f t="shared" si="3"/>
        <v>0.0032971226496556483</v>
      </c>
      <c r="AA18" s="36">
        <f t="shared" si="4"/>
        <v>0.021899278389282406</v>
      </c>
      <c r="AC18" s="55"/>
      <c r="AD18" s="57"/>
      <c r="AE18" s="7">
        <v>1</v>
      </c>
      <c r="AF18" s="35">
        <f t="shared" si="6"/>
        <v>0.10775495351129649</v>
      </c>
      <c r="AG18" s="35">
        <f t="shared" si="5"/>
        <v>0.1103474550816419</v>
      </c>
      <c r="AH18" s="35">
        <f t="shared" si="5"/>
        <v>0.11570399510085805</v>
      </c>
      <c r="AI18" s="35">
        <f t="shared" si="5"/>
        <v>0.1114023876151562</v>
      </c>
      <c r="AJ18" s="36">
        <f t="shared" si="5"/>
        <v>0.13200892563572753</v>
      </c>
    </row>
    <row r="19" spans="1:36" ht="15.75" customHeight="1" thickBot="1" thickTop="1">
      <c r="A19" s="48" t="s">
        <v>69</v>
      </c>
      <c r="B19" s="77" t="s">
        <v>23</v>
      </c>
      <c r="C19" s="77"/>
      <c r="D19" s="77"/>
      <c r="E19" s="46" t="s">
        <v>20</v>
      </c>
      <c r="F19" s="47">
        <v>0.075</v>
      </c>
      <c r="G19" s="47">
        <v>0.15</v>
      </c>
      <c r="H19" s="47">
        <v>0.375</v>
      </c>
      <c r="I19" s="47">
        <v>0.8625</v>
      </c>
      <c r="J19" s="1"/>
      <c r="K19" s="19"/>
      <c r="L19" s="19"/>
      <c r="M19" s="19"/>
      <c r="N19" s="19"/>
      <c r="O19" s="19"/>
      <c r="P19" s="19"/>
      <c r="Q19" s="19"/>
      <c r="R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</row>
    <row r="20" spans="1:36" ht="15.75" customHeight="1" thickBot="1" thickTop="1">
      <c r="A20" s="51">
        <v>0.4</v>
      </c>
      <c r="B20" s="69" t="s">
        <v>39</v>
      </c>
      <c r="C20" s="70"/>
      <c r="D20" s="70"/>
      <c r="E20" s="70"/>
      <c r="F20" s="70"/>
      <c r="G20" s="70"/>
      <c r="H20" s="70"/>
      <c r="I20" s="71"/>
      <c r="J20" s="1"/>
      <c r="K20" s="60" t="s">
        <v>45</v>
      </c>
      <c r="L20" s="61"/>
      <c r="M20" s="62"/>
      <c r="N20" s="62"/>
      <c r="O20" s="62"/>
      <c r="P20" s="62"/>
      <c r="Q20" s="62"/>
      <c r="R20" s="63"/>
      <c r="T20" s="60" t="s">
        <v>39</v>
      </c>
      <c r="U20" s="61"/>
      <c r="V20" s="62"/>
      <c r="W20" s="62"/>
      <c r="X20" s="62"/>
      <c r="Y20" s="62"/>
      <c r="Z20" s="62"/>
      <c r="AA20" s="63"/>
      <c r="AC20" s="60" t="s">
        <v>39</v>
      </c>
      <c r="AD20" s="61"/>
      <c r="AE20" s="62"/>
      <c r="AF20" s="62"/>
      <c r="AG20" s="62"/>
      <c r="AH20" s="62"/>
      <c r="AI20" s="62"/>
      <c r="AJ20" s="63"/>
    </row>
    <row r="21" spans="1:36" ht="15.75" customHeight="1">
      <c r="A21" s="48" t="s">
        <v>71</v>
      </c>
      <c r="B21" s="66" t="s">
        <v>1</v>
      </c>
      <c r="C21" s="67"/>
      <c r="D21" s="2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5" t="s">
        <v>7</v>
      </c>
      <c r="J21" s="1"/>
      <c r="K21" s="66" t="s">
        <v>1</v>
      </c>
      <c r="L21" s="67"/>
      <c r="M21" s="2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  <c r="T21" s="66" t="s">
        <v>1</v>
      </c>
      <c r="U21" s="67"/>
      <c r="V21" s="2" t="s">
        <v>2</v>
      </c>
      <c r="W21" s="20" t="s">
        <v>3</v>
      </c>
      <c r="X21" s="20" t="s">
        <v>4</v>
      </c>
      <c r="Y21" s="20" t="s">
        <v>5</v>
      </c>
      <c r="Z21" s="20" t="s">
        <v>6</v>
      </c>
      <c r="AA21" s="21" t="s">
        <v>7</v>
      </c>
      <c r="AC21" s="66" t="s">
        <v>1</v>
      </c>
      <c r="AD21" s="67"/>
      <c r="AE21" s="2" t="s">
        <v>2</v>
      </c>
      <c r="AF21" s="20" t="s">
        <v>3</v>
      </c>
      <c r="AG21" s="20" t="s">
        <v>4</v>
      </c>
      <c r="AH21" s="20" t="s">
        <v>5</v>
      </c>
      <c r="AI21" s="20" t="s">
        <v>6</v>
      </c>
      <c r="AJ21" s="21" t="s">
        <v>7</v>
      </c>
    </row>
    <row r="22" spans="1:36" ht="15.75" customHeight="1">
      <c r="A22" s="49">
        <v>0.060970960287612286</v>
      </c>
      <c r="B22" s="6" t="s">
        <v>8</v>
      </c>
      <c r="C22" s="15" t="s">
        <v>19</v>
      </c>
      <c r="D22" s="4">
        <v>1</v>
      </c>
      <c r="E22" s="27">
        <v>5444.813877499189</v>
      </c>
      <c r="F22" s="27">
        <v>5808.174974686629</v>
      </c>
      <c r="G22" s="27">
        <v>6233.178666874068</v>
      </c>
      <c r="H22" s="27">
        <v>7371.005983436386</v>
      </c>
      <c r="I22" s="10">
        <v>9954.08925265474</v>
      </c>
      <c r="J22" s="1"/>
      <c r="K22" s="6" t="s">
        <v>8</v>
      </c>
      <c r="L22" s="15" t="s">
        <v>19</v>
      </c>
      <c r="M22" s="4">
        <v>1</v>
      </c>
      <c r="N22" s="27">
        <v>4825.1263725</v>
      </c>
      <c r="O22" s="27">
        <v>5119.510935</v>
      </c>
      <c r="P22" s="27">
        <v>5506.3593900000005</v>
      </c>
      <c r="Q22" s="27">
        <v>6461.129115</v>
      </c>
      <c r="R22" s="22">
        <v>8706.4829775</v>
      </c>
      <c r="T22" s="6" t="s">
        <v>8</v>
      </c>
      <c r="U22" s="15" t="s">
        <v>19</v>
      </c>
      <c r="V22" s="4">
        <v>1</v>
      </c>
      <c r="W22" s="31">
        <f aca="true" t="shared" si="7" ref="W22:W34">E22/N22-1</f>
        <v>0.1284292798072595</v>
      </c>
      <c r="X22" s="31">
        <f aca="true" t="shared" si="8" ref="X22:X34">F22/O22-1</f>
        <v>0.13451754443544872</v>
      </c>
      <c r="Y22" s="31">
        <f aca="true" t="shared" si="9" ref="Y22:Y34">G22/P22-1</f>
        <v>0.13199633830549296</v>
      </c>
      <c r="Z22" s="31">
        <f aca="true" t="shared" si="10" ref="Z22:Z34">H22/Q22-1</f>
        <v>0.14082319858367143</v>
      </c>
      <c r="AA22" s="32">
        <f aca="true" t="shared" si="11" ref="AA22:AA34">I22/R22-1</f>
        <v>0.14329624009820097</v>
      </c>
      <c r="AC22" s="6" t="s">
        <v>8</v>
      </c>
      <c r="AD22" s="15" t="s">
        <v>19</v>
      </c>
      <c r="AE22" s="4">
        <v>1</v>
      </c>
      <c r="AF22" s="31">
        <f>E22/(N22/(1.055*1.05))-1</f>
        <v>0.2500175347064917</v>
      </c>
      <c r="AG22" s="31">
        <f aca="true" t="shared" si="12" ref="AG22:AJ34">F22/(O22/(1.055*1.05))-1</f>
        <v>0.2567618098483686</v>
      </c>
      <c r="AH22" s="31">
        <f t="shared" si="12"/>
        <v>0.2539689437579098</v>
      </c>
      <c r="AI22" s="31">
        <f t="shared" si="12"/>
        <v>0.263746898231062</v>
      </c>
      <c r="AJ22" s="32">
        <f t="shared" si="12"/>
        <v>0.26648640996878226</v>
      </c>
    </row>
    <row r="23" spans="1:36" ht="15.75" customHeight="1">
      <c r="A23" s="49">
        <v>0.026286636411843034</v>
      </c>
      <c r="B23" s="54" t="s">
        <v>9</v>
      </c>
      <c r="C23" s="56" t="s">
        <v>15</v>
      </c>
      <c r="D23" s="4">
        <v>4</v>
      </c>
      <c r="E23" s="26">
        <v>5131.916029090172</v>
      </c>
      <c r="F23" s="26">
        <v>5478.978037896934</v>
      </c>
      <c r="G23" s="26">
        <v>5889.159641703698</v>
      </c>
      <c r="H23" s="26">
        <v>6847.367808123986</v>
      </c>
      <c r="I23" s="10">
        <v>9092.706622867945</v>
      </c>
      <c r="J23" s="1"/>
      <c r="K23" s="54" t="s">
        <v>9</v>
      </c>
      <c r="L23" s="56" t="s">
        <v>15</v>
      </c>
      <c r="M23" s="4">
        <v>4</v>
      </c>
      <c r="N23" s="26">
        <v>4659.6063675</v>
      </c>
      <c r="O23" s="26">
        <v>4952.329305</v>
      </c>
      <c r="P23" s="26">
        <v>5339.731635</v>
      </c>
      <c r="Q23" s="26">
        <v>6093.4336575</v>
      </c>
      <c r="R23" s="22">
        <v>7980.2863875</v>
      </c>
      <c r="T23" s="54" t="s">
        <v>9</v>
      </c>
      <c r="U23" s="56" t="s">
        <v>15</v>
      </c>
      <c r="V23" s="4">
        <v>4</v>
      </c>
      <c r="W23" s="33">
        <f t="shared" si="7"/>
        <v>0.1013625667791287</v>
      </c>
      <c r="X23" s="33">
        <f t="shared" si="8"/>
        <v>0.1063436416405541</v>
      </c>
      <c r="Y23" s="33">
        <f t="shared" si="9"/>
        <v>0.1028943108493312</v>
      </c>
      <c r="Z23" s="33">
        <f t="shared" si="10"/>
        <v>0.12372895037529763</v>
      </c>
      <c r="AA23" s="32">
        <f t="shared" si="11"/>
        <v>0.13939602933428485</v>
      </c>
      <c r="AC23" s="54" t="s">
        <v>9</v>
      </c>
      <c r="AD23" s="56" t="s">
        <v>15</v>
      </c>
      <c r="AE23" s="4">
        <v>4</v>
      </c>
      <c r="AF23" s="33">
        <f aca="true" t="shared" si="13" ref="AF23:AF34">E23/(N23/(1.055*1.05))-1</f>
        <v>0.2200343833495797</v>
      </c>
      <c r="AG23" s="33">
        <f t="shared" si="12"/>
        <v>0.2255521690273239</v>
      </c>
      <c r="AH23" s="33">
        <f t="shared" si="12"/>
        <v>0.22173117284334665</v>
      </c>
      <c r="AI23" s="33">
        <f t="shared" si="12"/>
        <v>0.24481074477823617</v>
      </c>
      <c r="AJ23" s="32">
        <f t="shared" si="12"/>
        <v>0.26216595149505406</v>
      </c>
    </row>
    <row r="24" spans="1:36" ht="15.75" customHeight="1">
      <c r="A24" s="49">
        <v>0.026041173130781026</v>
      </c>
      <c r="B24" s="54"/>
      <c r="C24" s="58"/>
      <c r="D24" s="4">
        <v>3</v>
      </c>
      <c r="E24" s="26">
        <v>5000.470479702089</v>
      </c>
      <c r="F24" s="26">
        <v>5338.322106054745</v>
      </c>
      <c r="G24" s="26">
        <v>5744.846847407402</v>
      </c>
      <c r="H24" s="26">
        <v>6648.283991465371</v>
      </c>
      <c r="I24" s="10">
        <v>8782.68066025764</v>
      </c>
      <c r="J24" s="1"/>
      <c r="K24" s="54"/>
      <c r="L24" s="58"/>
      <c r="M24" s="4">
        <v>3</v>
      </c>
      <c r="N24" s="26">
        <v>4579.2944925</v>
      </c>
      <c r="O24" s="26">
        <v>4866.966090000001</v>
      </c>
      <c r="P24" s="26">
        <v>5257.64736</v>
      </c>
      <c r="Q24" s="26">
        <v>5955.485549999999</v>
      </c>
      <c r="R24" s="22">
        <v>7732.892580000001</v>
      </c>
      <c r="T24" s="54"/>
      <c r="U24" s="58"/>
      <c r="V24" s="4">
        <v>3</v>
      </c>
      <c r="W24" s="33">
        <f t="shared" si="7"/>
        <v>0.091973990293023</v>
      </c>
      <c r="X24" s="33">
        <f t="shared" si="8"/>
        <v>0.09684801729422854</v>
      </c>
      <c r="Y24" s="33">
        <f t="shared" si="9"/>
        <v>0.09266492292997786</v>
      </c>
      <c r="Z24" s="33">
        <f t="shared" si="10"/>
        <v>0.11632946392849064</v>
      </c>
      <c r="AA24" s="32">
        <f t="shared" si="11"/>
        <v>0.13575619593795518</v>
      </c>
      <c r="AC24" s="54"/>
      <c r="AD24" s="58"/>
      <c r="AE24" s="4">
        <v>3</v>
      </c>
      <c r="AF24" s="33">
        <f t="shared" si="13"/>
        <v>0.2096341877470962</v>
      </c>
      <c r="AG24" s="33">
        <f t="shared" si="12"/>
        <v>0.21503339115768183</v>
      </c>
      <c r="AH24" s="33">
        <f t="shared" si="12"/>
        <v>0.21039956837568297</v>
      </c>
      <c r="AI24" s="33">
        <f t="shared" si="12"/>
        <v>0.23661396366678544</v>
      </c>
      <c r="AJ24" s="32">
        <f t="shared" si="12"/>
        <v>0.25813392605026975</v>
      </c>
    </row>
    <row r="25" spans="1:36" ht="15.75" customHeight="1">
      <c r="A25" s="49">
        <v>0.016185534820248204</v>
      </c>
      <c r="B25" s="54"/>
      <c r="C25" s="58"/>
      <c r="D25" s="4">
        <v>2</v>
      </c>
      <c r="E25" s="26">
        <v>4873.557329521239</v>
      </c>
      <c r="F25" s="26">
        <v>5196.973167360332</v>
      </c>
      <c r="G25" s="26">
        <v>5606.254400199425</v>
      </c>
      <c r="H25" s="26">
        <v>6486.582153716704</v>
      </c>
      <c r="I25" s="10">
        <v>8476.101077170808</v>
      </c>
      <c r="J25" s="1"/>
      <c r="K25" s="54"/>
      <c r="L25" s="58"/>
      <c r="M25" s="4">
        <v>2</v>
      </c>
      <c r="N25" s="26">
        <v>4501.2867375</v>
      </c>
      <c r="O25" s="26">
        <v>4775.7318</v>
      </c>
      <c r="P25" s="26">
        <v>5178.974955000001</v>
      </c>
      <c r="Q25" s="26">
        <v>5867.4305025</v>
      </c>
      <c r="R25" s="22">
        <v>7482.297375</v>
      </c>
      <c r="T25" s="54"/>
      <c r="U25" s="58"/>
      <c r="V25" s="4">
        <v>2</v>
      </c>
      <c r="W25" s="33">
        <f t="shared" si="7"/>
        <v>0.08270314995040673</v>
      </c>
      <c r="X25" s="33">
        <f t="shared" si="8"/>
        <v>0.08820456947777777</v>
      </c>
      <c r="Y25" s="33">
        <f t="shared" si="9"/>
        <v>0.08250270544114335</v>
      </c>
      <c r="Z25" s="33">
        <f t="shared" si="10"/>
        <v>0.10552347419417996</v>
      </c>
      <c r="AA25" s="32">
        <f t="shared" si="11"/>
        <v>0.1328206635426339</v>
      </c>
      <c r="AC25" s="54"/>
      <c r="AD25" s="58"/>
      <c r="AE25" s="4">
        <v>2</v>
      </c>
      <c r="AF25" s="33">
        <f t="shared" si="13"/>
        <v>0.19936441435756302</v>
      </c>
      <c r="AG25" s="33">
        <f t="shared" si="12"/>
        <v>0.20545861183900826</v>
      </c>
      <c r="AH25" s="33">
        <f t="shared" si="12"/>
        <v>0.1991423719524268</v>
      </c>
      <c r="AI25" s="33">
        <f t="shared" si="12"/>
        <v>0.2246436285386031</v>
      </c>
      <c r="AJ25" s="32">
        <f t="shared" si="12"/>
        <v>0.2548820900393527</v>
      </c>
    </row>
    <row r="26" spans="1:36" ht="15.75" customHeight="1">
      <c r="A26" s="49">
        <v>0.1782130726259965</v>
      </c>
      <c r="B26" s="54"/>
      <c r="C26" s="59"/>
      <c r="D26" s="4">
        <v>1</v>
      </c>
      <c r="E26" s="26">
        <v>4795.932595501191</v>
      </c>
      <c r="F26" s="26">
        <v>5093.05425053878</v>
      </c>
      <c r="G26" s="26">
        <v>5500.25671557637</v>
      </c>
      <c r="H26" s="26">
        <v>6377.575410689138</v>
      </c>
      <c r="I26" s="10">
        <v>8334.071173433469</v>
      </c>
      <c r="J26" s="1"/>
      <c r="K26" s="54"/>
      <c r="L26" s="59"/>
      <c r="M26" s="4">
        <v>1</v>
      </c>
      <c r="N26" s="26">
        <v>4492.8899925</v>
      </c>
      <c r="O26" s="26">
        <v>4735.9968075</v>
      </c>
      <c r="P26" s="26">
        <v>5144.224837500001</v>
      </c>
      <c r="Q26" s="26">
        <v>5852.4758775</v>
      </c>
      <c r="R26" s="22">
        <v>7470.4776825</v>
      </c>
      <c r="T26" s="54"/>
      <c r="U26" s="59"/>
      <c r="V26" s="4">
        <v>1</v>
      </c>
      <c r="W26" s="33">
        <f t="shared" si="7"/>
        <v>0.06744937078518753</v>
      </c>
      <c r="X26" s="33">
        <f t="shared" si="8"/>
        <v>0.07539224740889572</v>
      </c>
      <c r="Y26" s="33">
        <f t="shared" si="9"/>
        <v>0.06921001498243107</v>
      </c>
      <c r="Z26" s="33">
        <f t="shared" si="10"/>
        <v>0.08972263093093602</v>
      </c>
      <c r="AA26" s="32">
        <f t="shared" si="11"/>
        <v>0.11560083941572885</v>
      </c>
      <c r="AC26" s="54"/>
      <c r="AD26" s="59"/>
      <c r="AE26" s="4">
        <v>1</v>
      </c>
      <c r="AF26" s="33">
        <f t="shared" si="13"/>
        <v>0.18246704048729168</v>
      </c>
      <c r="AG26" s="33">
        <f t="shared" si="12"/>
        <v>0.19126576206720425</v>
      </c>
      <c r="AH26" s="33">
        <f t="shared" si="12"/>
        <v>0.18441739409678815</v>
      </c>
      <c r="AI26" s="33">
        <f t="shared" si="12"/>
        <v>0.20714024441374423</v>
      </c>
      <c r="AJ26" s="32">
        <f t="shared" si="12"/>
        <v>0.2358068298627738</v>
      </c>
    </row>
    <row r="27" spans="1:36" ht="15.75" customHeight="1">
      <c r="A27" s="49">
        <v>0.02032444189064808</v>
      </c>
      <c r="B27" s="54" t="s">
        <v>10</v>
      </c>
      <c r="C27" s="56" t="s">
        <v>16</v>
      </c>
      <c r="D27" s="4">
        <v>4</v>
      </c>
      <c r="E27" s="8">
        <v>4070.513820400953</v>
      </c>
      <c r="F27" s="9">
        <v>4332.656971431024</v>
      </c>
      <c r="G27" s="9">
        <v>4671.855212461096</v>
      </c>
      <c r="H27" s="9">
        <v>5513.332455551311</v>
      </c>
      <c r="I27" s="10">
        <v>7294.3364897467745</v>
      </c>
      <c r="J27" s="1"/>
      <c r="K27" s="54" t="s">
        <v>10</v>
      </c>
      <c r="L27" s="56" t="s">
        <v>16</v>
      </c>
      <c r="M27" s="4">
        <v>4</v>
      </c>
      <c r="N27" s="23">
        <v>3944.96361</v>
      </c>
      <c r="O27" s="23">
        <v>4176.1178025</v>
      </c>
      <c r="P27" s="23">
        <v>4522.85463</v>
      </c>
      <c r="Q27" s="23">
        <v>5298.8888925</v>
      </c>
      <c r="R27" s="22">
        <v>6917.001472499999</v>
      </c>
      <c r="T27" s="54" t="s">
        <v>10</v>
      </c>
      <c r="U27" s="56" t="s">
        <v>16</v>
      </c>
      <c r="V27" s="4">
        <v>4</v>
      </c>
      <c r="W27" s="34">
        <f t="shared" si="7"/>
        <v>0.031825441959134615</v>
      </c>
      <c r="X27" s="34">
        <f t="shared" si="8"/>
        <v>0.03748437576097907</v>
      </c>
      <c r="Y27" s="34">
        <f t="shared" si="9"/>
        <v>0.03294392472240393</v>
      </c>
      <c r="Z27" s="34">
        <f t="shared" si="10"/>
        <v>0.04046953378373952</v>
      </c>
      <c r="AA27" s="32">
        <f t="shared" si="11"/>
        <v>0.054551819707853166</v>
      </c>
      <c r="AC27" s="54" t="s">
        <v>10</v>
      </c>
      <c r="AD27" s="56" t="s">
        <v>16</v>
      </c>
      <c r="AE27" s="4">
        <v>4</v>
      </c>
      <c r="AF27" s="34">
        <f t="shared" si="13"/>
        <v>0.1430046333302315</v>
      </c>
      <c r="AG27" s="34">
        <f t="shared" si="12"/>
        <v>0.14927331724922466</v>
      </c>
      <c r="AH27" s="34">
        <f t="shared" si="12"/>
        <v>0.14424363261124307</v>
      </c>
      <c r="AI27" s="34">
        <f t="shared" si="12"/>
        <v>0.15258012604893745</v>
      </c>
      <c r="AJ27" s="32">
        <f t="shared" si="12"/>
        <v>0.16817977828137431</v>
      </c>
    </row>
    <row r="28" spans="1:36" ht="15.75" customHeight="1">
      <c r="A28" s="49">
        <v>0.02984618164954722</v>
      </c>
      <c r="B28" s="54"/>
      <c r="C28" s="58"/>
      <c r="D28" s="4">
        <v>3</v>
      </c>
      <c r="E28" s="8">
        <v>3989.430864616301</v>
      </c>
      <c r="F28" s="9">
        <v>4244.398152337523</v>
      </c>
      <c r="G28" s="9">
        <v>4574.913990058746</v>
      </c>
      <c r="H28" s="9">
        <v>5393.778048222413</v>
      </c>
      <c r="I28" s="10">
        <v>7126.61396841036</v>
      </c>
      <c r="J28" s="1"/>
      <c r="K28" s="54"/>
      <c r="L28" s="58"/>
      <c r="M28" s="4">
        <v>3</v>
      </c>
      <c r="N28" s="23">
        <v>3906.4471424999997</v>
      </c>
      <c r="O28" s="23">
        <v>4133.0706375</v>
      </c>
      <c r="P28" s="23">
        <v>4473.0169575</v>
      </c>
      <c r="Q28" s="23">
        <v>5233.830735</v>
      </c>
      <c r="R28" s="22">
        <v>6820.2062775</v>
      </c>
      <c r="T28" s="54"/>
      <c r="U28" s="58"/>
      <c r="V28" s="4">
        <v>3</v>
      </c>
      <c r="W28" s="34">
        <f t="shared" si="7"/>
        <v>0.021242760771925884</v>
      </c>
      <c r="X28" s="34">
        <f t="shared" si="8"/>
        <v>0.026935788086327683</v>
      </c>
      <c r="Y28" s="34">
        <f t="shared" si="9"/>
        <v>0.022780381457730314</v>
      </c>
      <c r="Z28" s="34">
        <f t="shared" si="10"/>
        <v>0.03056027627198654</v>
      </c>
      <c r="AA28" s="32">
        <f t="shared" si="11"/>
        <v>0.044926455072364035</v>
      </c>
      <c r="AC28" s="54"/>
      <c r="AD28" s="58"/>
      <c r="AE28" s="4">
        <v>3</v>
      </c>
      <c r="AF28" s="34">
        <f t="shared" si="13"/>
        <v>0.131281668245101</v>
      </c>
      <c r="AG28" s="34">
        <f t="shared" si="12"/>
        <v>0.1375881192526296</v>
      </c>
      <c r="AH28" s="34">
        <f t="shared" si="12"/>
        <v>0.13298496755980072</v>
      </c>
      <c r="AI28" s="34">
        <f t="shared" si="12"/>
        <v>0.1416031460402929</v>
      </c>
      <c r="AJ28" s="32">
        <f t="shared" si="12"/>
        <v>0.15751728060641135</v>
      </c>
    </row>
    <row r="29" spans="1:36" ht="15.75" customHeight="1">
      <c r="A29" s="49">
        <v>0.04657636419732247</v>
      </c>
      <c r="B29" s="54"/>
      <c r="C29" s="58"/>
      <c r="D29" s="4">
        <v>2</v>
      </c>
      <c r="E29" s="8">
        <v>3873.8123573233665</v>
      </c>
      <c r="F29" s="9">
        <v>4121.822684747619</v>
      </c>
      <c r="G29" s="9">
        <v>4443.897177171872</v>
      </c>
      <c r="H29" s="9">
        <v>5240.826914444629</v>
      </c>
      <c r="I29" s="10">
        <v>6926.96190020227</v>
      </c>
      <c r="J29" s="1"/>
      <c r="K29" s="54"/>
      <c r="L29" s="58"/>
      <c r="M29" s="4">
        <v>2</v>
      </c>
      <c r="N29" s="23">
        <v>3812.9308875</v>
      </c>
      <c r="O29" s="23">
        <v>4035.112305</v>
      </c>
      <c r="P29" s="23">
        <v>4368.38997</v>
      </c>
      <c r="Q29" s="23">
        <v>5114.282354999999</v>
      </c>
      <c r="R29" s="22">
        <v>6669.563354999999</v>
      </c>
      <c r="T29" s="54"/>
      <c r="U29" s="58"/>
      <c r="V29" s="4">
        <v>2</v>
      </c>
      <c r="W29" s="34">
        <f t="shared" si="7"/>
        <v>0.015967105520573455</v>
      </c>
      <c r="X29" s="34">
        <f t="shared" si="8"/>
        <v>0.021488963179580933</v>
      </c>
      <c r="Y29" s="34">
        <f t="shared" si="9"/>
        <v>0.01728490535195304</v>
      </c>
      <c r="Z29" s="34">
        <f t="shared" si="10"/>
        <v>0.024743365864599465</v>
      </c>
      <c r="AA29" s="32">
        <f t="shared" si="11"/>
        <v>0.03859301299076878</v>
      </c>
      <c r="AC29" s="54"/>
      <c r="AD29" s="58"/>
      <c r="AE29" s="4">
        <v>2</v>
      </c>
      <c r="AF29" s="34">
        <f t="shared" si="13"/>
        <v>0.12543756114041527</v>
      </c>
      <c r="AG29" s="34">
        <f t="shared" si="12"/>
        <v>0.1315543989621808</v>
      </c>
      <c r="AH29" s="34">
        <f t="shared" si="12"/>
        <v>0.12689735390362622</v>
      </c>
      <c r="AI29" s="34">
        <f t="shared" si="12"/>
        <v>0.13515946353650987</v>
      </c>
      <c r="AJ29" s="32">
        <f t="shared" si="12"/>
        <v>0.1505014101405242</v>
      </c>
    </row>
    <row r="30" spans="1:36" ht="15.75" customHeight="1">
      <c r="A30" s="49">
        <v>0.042921774507831634</v>
      </c>
      <c r="B30" s="54"/>
      <c r="C30" s="59"/>
      <c r="D30" s="4">
        <v>1</v>
      </c>
      <c r="E30" s="8">
        <v>3701.4139530032367</v>
      </c>
      <c r="F30" s="9">
        <v>3942.680076103479</v>
      </c>
      <c r="G30" s="9">
        <v>4256.555519203723</v>
      </c>
      <c r="H30" s="9">
        <v>5032.21135850445</v>
      </c>
      <c r="I30" s="10">
        <v>6673.035708656029</v>
      </c>
      <c r="J30" s="1"/>
      <c r="K30" s="54"/>
      <c r="L30" s="59"/>
      <c r="M30" s="4">
        <v>1</v>
      </c>
      <c r="N30" s="23">
        <v>3631.1712675</v>
      </c>
      <c r="O30" s="23">
        <v>3848.9992275</v>
      </c>
      <c r="P30" s="23">
        <v>4175.7411675</v>
      </c>
      <c r="Q30" s="23">
        <v>4907.0112525</v>
      </c>
      <c r="R30" s="22">
        <v>6431.7848175</v>
      </c>
      <c r="T30" s="54"/>
      <c r="U30" s="59"/>
      <c r="V30" s="4">
        <v>1</v>
      </c>
      <c r="W30" s="34">
        <f t="shared" si="7"/>
        <v>0.01934436035334608</v>
      </c>
      <c r="X30" s="34">
        <f t="shared" si="8"/>
        <v>0.02433901465455124</v>
      </c>
      <c r="Y30" s="34">
        <f t="shared" si="9"/>
        <v>0.01935329525036278</v>
      </c>
      <c r="Z30" s="34">
        <f t="shared" si="10"/>
        <v>0.0255145341149694</v>
      </c>
      <c r="AA30" s="32">
        <f t="shared" si="11"/>
        <v>0.03750916705105212</v>
      </c>
      <c r="AC30" s="54"/>
      <c r="AD30" s="59"/>
      <c r="AE30" s="4">
        <v>1</v>
      </c>
      <c r="AF30" s="34">
        <f t="shared" si="13"/>
        <v>0.1291787151814192</v>
      </c>
      <c r="AG30" s="34">
        <f t="shared" si="12"/>
        <v>0.13471154348357928</v>
      </c>
      <c r="AH30" s="34">
        <f t="shared" si="12"/>
        <v>0.1291886128135895</v>
      </c>
      <c r="AI30" s="34">
        <f t="shared" si="12"/>
        <v>0.1360137251658573</v>
      </c>
      <c r="AJ30" s="32">
        <f t="shared" si="12"/>
        <v>0.14930077980080303</v>
      </c>
    </row>
    <row r="31" spans="1:36" ht="15.75" customHeight="1">
      <c r="A31" s="49">
        <v>0.037318110175560415</v>
      </c>
      <c r="B31" s="54" t="s">
        <v>11</v>
      </c>
      <c r="C31" s="56" t="s">
        <v>17</v>
      </c>
      <c r="D31" s="4">
        <v>2</v>
      </c>
      <c r="E31" s="8">
        <v>3549.081094552831</v>
      </c>
      <c r="F31" s="9">
        <v>3782.4893928942934</v>
      </c>
      <c r="G31" s="9">
        <v>4050.1640912357557</v>
      </c>
      <c r="H31" s="9">
        <v>4838.159711260143</v>
      </c>
      <c r="I31" s="10">
        <v>6426.512435479648</v>
      </c>
      <c r="J31" s="1"/>
      <c r="K31" s="54" t="s">
        <v>11</v>
      </c>
      <c r="L31" s="56" t="s">
        <v>17</v>
      </c>
      <c r="M31" s="4">
        <v>2</v>
      </c>
      <c r="N31" s="23">
        <v>3502.816275</v>
      </c>
      <c r="O31" s="23">
        <v>3716.36832</v>
      </c>
      <c r="P31" s="23">
        <v>3981.319965</v>
      </c>
      <c r="Q31" s="23">
        <v>4753.6321875</v>
      </c>
      <c r="R31" s="22">
        <v>6248.5186575</v>
      </c>
      <c r="T31" s="54" t="s">
        <v>11</v>
      </c>
      <c r="U31" s="56" t="s">
        <v>17</v>
      </c>
      <c r="V31" s="4">
        <v>2</v>
      </c>
      <c r="W31" s="34">
        <f t="shared" si="7"/>
        <v>0.013207892141825495</v>
      </c>
      <c r="X31" s="34">
        <f t="shared" si="8"/>
        <v>0.017791851399242775</v>
      </c>
      <c r="Y31" s="34">
        <f t="shared" si="9"/>
        <v>0.017291784343124394</v>
      </c>
      <c r="Z31" s="34">
        <f t="shared" si="10"/>
        <v>0.017781671030925317</v>
      </c>
      <c r="AA31" s="32">
        <f t="shared" si="11"/>
        <v>0.028485756022510245</v>
      </c>
      <c r="AC31" s="54" t="s">
        <v>11</v>
      </c>
      <c r="AD31" s="56" t="s">
        <v>17</v>
      </c>
      <c r="AE31" s="4">
        <v>2</v>
      </c>
      <c r="AF31" s="34">
        <f t="shared" si="13"/>
        <v>0.12238104252010729</v>
      </c>
      <c r="AG31" s="34">
        <f t="shared" si="12"/>
        <v>0.1274589233875112</v>
      </c>
      <c r="AH31" s="34">
        <f t="shared" si="12"/>
        <v>0.12690497410609614</v>
      </c>
      <c r="AI31" s="34">
        <f t="shared" si="12"/>
        <v>0.12744764608450754</v>
      </c>
      <c r="AJ31" s="32">
        <f t="shared" si="12"/>
        <v>0.13930509623393572</v>
      </c>
    </row>
    <row r="32" spans="1:36" ht="15.75" customHeight="1">
      <c r="A32" s="49">
        <v>0.05511628606481156</v>
      </c>
      <c r="B32" s="54"/>
      <c r="C32" s="59"/>
      <c r="D32" s="4">
        <v>1</v>
      </c>
      <c r="E32" s="8">
        <v>3421.400879574125</v>
      </c>
      <c r="F32" s="9">
        <v>3649.0633920421847</v>
      </c>
      <c r="G32" s="9">
        <v>3910.2833445102438</v>
      </c>
      <c r="H32" s="9">
        <v>4680.546811914422</v>
      </c>
      <c r="I32" s="10">
        <v>6230.854045456808</v>
      </c>
      <c r="J32" s="1"/>
      <c r="K32" s="54"/>
      <c r="L32" s="59"/>
      <c r="M32" s="4">
        <v>1</v>
      </c>
      <c r="N32" s="23">
        <v>3398.00097</v>
      </c>
      <c r="O32" s="23">
        <v>3609.4372125</v>
      </c>
      <c r="P32" s="23">
        <v>3871.2096149999998</v>
      </c>
      <c r="Q32" s="23">
        <v>4636.4322375</v>
      </c>
      <c r="R32" s="22">
        <v>6116.5191675</v>
      </c>
      <c r="T32" s="54"/>
      <c r="U32" s="59"/>
      <c r="V32" s="4">
        <v>1</v>
      </c>
      <c r="W32" s="34">
        <f t="shared" si="7"/>
        <v>0.006886375189623761</v>
      </c>
      <c r="X32" s="34">
        <f t="shared" si="8"/>
        <v>0.010978492548631591</v>
      </c>
      <c r="Y32" s="34">
        <f t="shared" si="9"/>
        <v>0.010093416114395515</v>
      </c>
      <c r="Z32" s="34">
        <f t="shared" si="10"/>
        <v>0.009514767423455028</v>
      </c>
      <c r="AA32" s="32">
        <f t="shared" si="11"/>
        <v>0.018692801383559</v>
      </c>
      <c r="AC32" s="54"/>
      <c r="AD32" s="59"/>
      <c r="AE32" s="4">
        <v>1</v>
      </c>
      <c r="AF32" s="34">
        <f t="shared" si="13"/>
        <v>0.11537838211630569</v>
      </c>
      <c r="AG32" s="34">
        <f t="shared" si="12"/>
        <v>0.1199114251207467</v>
      </c>
      <c r="AH32" s="34">
        <f t="shared" si="12"/>
        <v>0.11893098170072158</v>
      </c>
      <c r="AI32" s="34">
        <f t="shared" si="12"/>
        <v>0.11828998361333243</v>
      </c>
      <c r="AJ32" s="32">
        <f t="shared" si="12"/>
        <v>0.1284569507326374</v>
      </c>
    </row>
    <row r="33" spans="1:36" ht="15.75" customHeight="1">
      <c r="A33" s="49">
        <v>0.03873229063036687</v>
      </c>
      <c r="B33" s="54" t="s">
        <v>12</v>
      </c>
      <c r="C33" s="56" t="s">
        <v>18</v>
      </c>
      <c r="D33" s="4">
        <v>2</v>
      </c>
      <c r="E33" s="8">
        <v>3242.676589075</v>
      </c>
      <c r="F33" s="9">
        <v>3456.602454755625</v>
      </c>
      <c r="G33" s="9">
        <v>3699.4701354362496</v>
      </c>
      <c r="H33" s="9">
        <v>4425.215182478125</v>
      </c>
      <c r="I33" s="10">
        <v>5909.090786902188</v>
      </c>
      <c r="J33" s="1"/>
      <c r="K33" s="54" t="s">
        <v>12</v>
      </c>
      <c r="L33" s="56" t="s">
        <v>18</v>
      </c>
      <c r="M33" s="4">
        <v>2</v>
      </c>
      <c r="N33" s="23">
        <v>3220.31787</v>
      </c>
      <c r="O33" s="23">
        <v>3417.9293924999997</v>
      </c>
      <c r="P33" s="23">
        <v>3658.9536375000002</v>
      </c>
      <c r="Q33" s="23">
        <v>4377.73938</v>
      </c>
      <c r="R33" s="22">
        <v>5802.2504925</v>
      </c>
      <c r="T33" s="54" t="s">
        <v>12</v>
      </c>
      <c r="U33" s="56" t="s">
        <v>18</v>
      </c>
      <c r="V33" s="4">
        <v>2</v>
      </c>
      <c r="W33" s="34">
        <f t="shared" si="7"/>
        <v>0.006943016179641992</v>
      </c>
      <c r="X33" s="34">
        <f t="shared" si="8"/>
        <v>0.011314763359502322</v>
      </c>
      <c r="Y33" s="34">
        <f t="shared" si="9"/>
        <v>0.011073247149404386</v>
      </c>
      <c r="Z33" s="34">
        <f t="shared" si="10"/>
        <v>0.010844821575039632</v>
      </c>
      <c r="AA33" s="32">
        <f t="shared" si="11"/>
        <v>0.018413595645394798</v>
      </c>
      <c r="AC33" s="54" t="s">
        <v>12</v>
      </c>
      <c r="AD33" s="56" t="s">
        <v>18</v>
      </c>
      <c r="AE33" s="4">
        <v>2</v>
      </c>
      <c r="AF33" s="34">
        <f t="shared" si="13"/>
        <v>0.1154411261729984</v>
      </c>
      <c r="AG33" s="34">
        <f t="shared" si="12"/>
        <v>0.12028392911148877</v>
      </c>
      <c r="AH33" s="34">
        <f t="shared" si="12"/>
        <v>0.12001638952975258</v>
      </c>
      <c r="AI33" s="34">
        <f t="shared" si="12"/>
        <v>0.11976335109975023</v>
      </c>
      <c r="AJ33" s="32">
        <f t="shared" si="12"/>
        <v>0.12814766057618598</v>
      </c>
    </row>
    <row r="34" spans="1:36" ht="15.75" customHeight="1" thickBot="1">
      <c r="A34" s="50"/>
      <c r="B34" s="55"/>
      <c r="C34" s="57"/>
      <c r="D34" s="7">
        <v>1</v>
      </c>
      <c r="E34" s="11">
        <v>3121.7635365</v>
      </c>
      <c r="F34" s="12">
        <v>3324.3169878625</v>
      </c>
      <c r="G34" s="12">
        <v>3552.0828292250003</v>
      </c>
      <c r="H34" s="12">
        <v>4241.0520333125005</v>
      </c>
      <c r="I34" s="13">
        <v>5742.145229668749</v>
      </c>
      <c r="J34" s="1"/>
      <c r="K34" s="55"/>
      <c r="L34" s="57"/>
      <c r="M34" s="7">
        <v>1</v>
      </c>
      <c r="N34" s="24">
        <v>3117.2195775000005</v>
      </c>
      <c r="O34" s="24">
        <v>3303.6428250000004</v>
      </c>
      <c r="P34" s="24">
        <v>3527.8846575000002</v>
      </c>
      <c r="Q34" s="24">
        <v>4209.1176749999995</v>
      </c>
      <c r="R34" s="25">
        <v>5697.6124275</v>
      </c>
      <c r="T34" s="55"/>
      <c r="U34" s="57"/>
      <c r="V34" s="7">
        <v>1</v>
      </c>
      <c r="W34" s="35">
        <f t="shared" si="7"/>
        <v>0.001457696157433963</v>
      </c>
      <c r="X34" s="35">
        <f t="shared" si="8"/>
        <v>0.0062579897275969465</v>
      </c>
      <c r="Y34" s="35">
        <f t="shared" si="9"/>
        <v>0.006859116460498971</v>
      </c>
      <c r="Z34" s="35">
        <f t="shared" si="10"/>
        <v>0.007586948329379117</v>
      </c>
      <c r="AA34" s="36">
        <f t="shared" si="11"/>
        <v>0.007816046236105434</v>
      </c>
      <c r="AC34" s="55"/>
      <c r="AD34" s="57"/>
      <c r="AE34" s="7">
        <v>1</v>
      </c>
      <c r="AF34" s="35">
        <f t="shared" si="13"/>
        <v>0.10936476291839758</v>
      </c>
      <c r="AG34" s="35">
        <f t="shared" si="12"/>
        <v>0.11468228812074566</v>
      </c>
      <c r="AH34" s="35">
        <f t="shared" si="12"/>
        <v>0.11534818625911791</v>
      </c>
      <c r="AI34" s="35">
        <f t="shared" si="12"/>
        <v>0.11615444201186964</v>
      </c>
      <c r="AJ34" s="36">
        <f t="shared" si="12"/>
        <v>0.11640822521804584</v>
      </c>
    </row>
    <row r="35" spans="1:10" ht="15.75" customHeight="1" thickBot="1" thickTop="1">
      <c r="A35" s="48" t="s">
        <v>70</v>
      </c>
      <c r="B35" s="68" t="s">
        <v>21</v>
      </c>
      <c r="C35" s="68"/>
      <c r="D35" s="68"/>
      <c r="E35" s="16" t="s">
        <v>20</v>
      </c>
      <c r="F35" s="17">
        <v>0.1</v>
      </c>
      <c r="G35" s="17">
        <v>0.2</v>
      </c>
      <c r="H35" s="17">
        <v>0.5</v>
      </c>
      <c r="I35" s="17">
        <v>1.15</v>
      </c>
      <c r="J35" s="1"/>
    </row>
    <row r="36" spans="1:36" ht="15.75" customHeight="1" thickBot="1" thickTop="1">
      <c r="A36" s="51">
        <v>1</v>
      </c>
      <c r="B36" s="69" t="s">
        <v>40</v>
      </c>
      <c r="C36" s="70"/>
      <c r="D36" s="70"/>
      <c r="E36" s="70"/>
      <c r="F36" s="70"/>
      <c r="G36" s="70"/>
      <c r="H36" s="70"/>
      <c r="I36" s="71"/>
      <c r="J36" s="1"/>
      <c r="K36" s="60" t="s">
        <v>43</v>
      </c>
      <c r="L36" s="61"/>
      <c r="M36" s="62"/>
      <c r="N36" s="62"/>
      <c r="O36" s="62"/>
      <c r="P36" s="62"/>
      <c r="Q36" s="62"/>
      <c r="R36" s="63"/>
      <c r="T36" s="60" t="s">
        <v>40</v>
      </c>
      <c r="U36" s="61"/>
      <c r="V36" s="62"/>
      <c r="W36" s="62"/>
      <c r="X36" s="62"/>
      <c r="Y36" s="62"/>
      <c r="Z36" s="62"/>
      <c r="AA36" s="63"/>
      <c r="AC36" s="60" t="s">
        <v>40</v>
      </c>
      <c r="AD36" s="61"/>
      <c r="AE36" s="62"/>
      <c r="AF36" s="62"/>
      <c r="AG36" s="62"/>
      <c r="AH36" s="62"/>
      <c r="AI36" s="62"/>
      <c r="AJ36" s="63"/>
    </row>
    <row r="37" spans="1:36" ht="15.75" customHeight="1">
      <c r="A37" s="48" t="s">
        <v>71</v>
      </c>
      <c r="B37" s="66" t="s">
        <v>1</v>
      </c>
      <c r="C37" s="67"/>
      <c r="D37" s="2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5" t="s">
        <v>7</v>
      </c>
      <c r="J37" s="1"/>
      <c r="K37" s="66" t="s">
        <v>1</v>
      </c>
      <c r="L37" s="67"/>
      <c r="M37" s="2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21" t="s">
        <v>7</v>
      </c>
      <c r="T37" s="66" t="s">
        <v>1</v>
      </c>
      <c r="U37" s="67"/>
      <c r="V37" s="2" t="s">
        <v>2</v>
      </c>
      <c r="W37" s="20" t="s">
        <v>3</v>
      </c>
      <c r="X37" s="20" t="s">
        <v>4</v>
      </c>
      <c r="Y37" s="20" t="s">
        <v>5</v>
      </c>
      <c r="Z37" s="20" t="s">
        <v>6</v>
      </c>
      <c r="AA37" s="21" t="s">
        <v>7</v>
      </c>
      <c r="AC37" s="66" t="s">
        <v>1</v>
      </c>
      <c r="AD37" s="67"/>
      <c r="AE37" s="2" t="s">
        <v>2</v>
      </c>
      <c r="AF37" s="20" t="s">
        <v>3</v>
      </c>
      <c r="AG37" s="20" t="s">
        <v>4</v>
      </c>
      <c r="AH37" s="20" t="s">
        <v>5</v>
      </c>
      <c r="AI37" s="20" t="s">
        <v>6</v>
      </c>
      <c r="AJ37" s="21" t="s">
        <v>7</v>
      </c>
    </row>
    <row r="38" spans="1:36" ht="15.75" customHeight="1">
      <c r="A38" s="49">
        <v>0.0598974876082321</v>
      </c>
      <c r="B38" s="6" t="s">
        <v>8</v>
      </c>
      <c r="C38" s="15" t="s">
        <v>19</v>
      </c>
      <c r="D38" s="4">
        <v>1</v>
      </c>
      <c r="E38" s="27">
        <v>8119.0810892845575</v>
      </c>
      <c r="F38" s="27">
        <v>9129.690008213012</v>
      </c>
      <c r="G38" s="27">
        <v>9860.01602214147</v>
      </c>
      <c r="H38" s="27">
        <v>12390.187113926837</v>
      </c>
      <c r="I38" s="10">
        <v>19440.4772319618</v>
      </c>
      <c r="J38" s="1"/>
      <c r="K38" s="6" t="s">
        <v>8</v>
      </c>
      <c r="L38" s="15" t="s">
        <v>19</v>
      </c>
      <c r="M38" s="4">
        <v>1</v>
      </c>
      <c r="N38" s="27">
        <v>7404.201</v>
      </c>
      <c r="O38" s="27">
        <v>8442.672315</v>
      </c>
      <c r="P38" s="27">
        <v>9060.7192725</v>
      </c>
      <c r="Q38" s="27">
        <v>11423.64972</v>
      </c>
      <c r="R38" s="22">
        <v>18895.711485000003</v>
      </c>
      <c r="T38" s="6" t="s">
        <v>8</v>
      </c>
      <c r="U38" s="15" t="s">
        <v>19</v>
      </c>
      <c r="V38" s="4">
        <v>1</v>
      </c>
      <c r="W38" s="31">
        <f aca="true" t="shared" si="14" ref="W38:W50">E38/N38-1</f>
        <v>0.09655060543123528</v>
      </c>
      <c r="X38" s="31">
        <f aca="true" t="shared" si="15" ref="X38:X50">F38/O38-1</f>
        <v>0.08137443543703538</v>
      </c>
      <c r="Y38" s="31">
        <f aca="true" t="shared" si="16" ref="Y38:Y50">G38/P38-1</f>
        <v>0.08821559587078243</v>
      </c>
      <c r="Z38" s="31">
        <f aca="true" t="shared" si="17" ref="Z38:Z50">H38/Q38-1</f>
        <v>0.08460845855897237</v>
      </c>
      <c r="AA38" s="32">
        <f aca="true" t="shared" si="18" ref="AA38:AA50">I38/R38-1</f>
        <v>0.028830126211137674</v>
      </c>
      <c r="AC38" s="6" t="s">
        <v>8</v>
      </c>
      <c r="AD38" s="15" t="s">
        <v>19</v>
      </c>
      <c r="AE38" s="4">
        <v>1</v>
      </c>
      <c r="AF38" s="31">
        <f>E38/(N38/(1.055*1.05))-1</f>
        <v>0.21470393316645087</v>
      </c>
      <c r="AG38" s="31">
        <f aca="true" t="shared" si="19" ref="AG38:AJ50">F38/(O38/(1.055*1.05))-1</f>
        <v>0.19789253085537584</v>
      </c>
      <c r="AH38" s="31">
        <f t="shared" si="19"/>
        <v>0.2054708263258591</v>
      </c>
      <c r="AI38" s="31">
        <f t="shared" si="19"/>
        <v>0.20147501996870165</v>
      </c>
      <c r="AJ38" s="32">
        <f t="shared" si="19"/>
        <v>0.13968657231038795</v>
      </c>
    </row>
    <row r="39" spans="1:36" ht="15.75" customHeight="1">
      <c r="A39" s="49">
        <v>0.02597599979242804</v>
      </c>
      <c r="B39" s="54" t="s">
        <v>9</v>
      </c>
      <c r="C39" s="56" t="s">
        <v>15</v>
      </c>
      <c r="D39" s="4">
        <v>4</v>
      </c>
      <c r="E39" s="26">
        <v>7660.251282985962</v>
      </c>
      <c r="F39" s="26">
        <v>8495.834249284557</v>
      </c>
      <c r="G39" s="26">
        <v>9152.087260583154</v>
      </c>
      <c r="H39" s="26">
        <v>11535.654359478942</v>
      </c>
      <c r="I39" s="10">
        <v>17641.711090419816</v>
      </c>
      <c r="J39" s="1"/>
      <c r="K39" s="54" t="s">
        <v>9</v>
      </c>
      <c r="L39" s="56" t="s">
        <v>15</v>
      </c>
      <c r="M39" s="4">
        <v>4</v>
      </c>
      <c r="N39" s="26">
        <v>7149.994530000001</v>
      </c>
      <c r="O39" s="26">
        <v>7969.33074</v>
      </c>
      <c r="P39" s="26">
        <v>8519.672017500001</v>
      </c>
      <c r="Q39" s="26">
        <v>10792.9079475</v>
      </c>
      <c r="R39" s="22">
        <v>17130.7444875</v>
      </c>
      <c r="T39" s="54" t="s">
        <v>9</v>
      </c>
      <c r="U39" s="56" t="s">
        <v>15</v>
      </c>
      <c r="V39" s="4">
        <v>4</v>
      </c>
      <c r="W39" s="33">
        <f t="shared" si="14"/>
        <v>0.07136463543363858</v>
      </c>
      <c r="X39" s="33">
        <f t="shared" si="15"/>
        <v>0.06606621389697231</v>
      </c>
      <c r="Y39" s="33">
        <f t="shared" si="16"/>
        <v>0.07422999873517755</v>
      </c>
      <c r="Z39" s="33">
        <f t="shared" si="17"/>
        <v>0.06881800674960692</v>
      </c>
      <c r="AA39" s="32">
        <f t="shared" si="18"/>
        <v>0.029827460405626782</v>
      </c>
      <c r="AC39" s="54" t="s">
        <v>9</v>
      </c>
      <c r="AD39" s="56" t="s">
        <v>15</v>
      </c>
      <c r="AE39" s="4">
        <v>4</v>
      </c>
      <c r="AF39" s="33">
        <f aca="true" t="shared" si="20" ref="AF39:AF50">E39/(N39/(1.055*1.05))-1</f>
        <v>0.18680417490161338</v>
      </c>
      <c r="AG39" s="33">
        <f t="shared" si="19"/>
        <v>0.18093484844437113</v>
      </c>
      <c r="AH39" s="33">
        <f t="shared" si="19"/>
        <v>0.1899782810988928</v>
      </c>
      <c r="AI39" s="33">
        <f t="shared" si="19"/>
        <v>0.18398314697687712</v>
      </c>
      <c r="AJ39" s="32">
        <f t="shared" si="19"/>
        <v>0.140791369264333</v>
      </c>
    </row>
    <row r="40" spans="1:36" ht="15.75" customHeight="1">
      <c r="A40" s="49">
        <v>0.025911758576459887</v>
      </c>
      <c r="B40" s="54"/>
      <c r="C40" s="58"/>
      <c r="D40" s="4">
        <v>3</v>
      </c>
      <c r="E40" s="26">
        <v>7466.30650671727</v>
      </c>
      <c r="F40" s="26">
        <v>8266.567027388997</v>
      </c>
      <c r="G40" s="26">
        <v>8907.097383060724</v>
      </c>
      <c r="H40" s="26">
        <v>11186.868335075906</v>
      </c>
      <c r="I40" s="10">
        <v>16952.78310444213</v>
      </c>
      <c r="J40" s="1"/>
      <c r="K40" s="54"/>
      <c r="L40" s="58"/>
      <c r="M40" s="4">
        <v>3</v>
      </c>
      <c r="N40" s="26">
        <v>7026.01515</v>
      </c>
      <c r="O40" s="26">
        <v>7809.06147</v>
      </c>
      <c r="P40" s="26">
        <v>8352.5125425</v>
      </c>
      <c r="Q40" s="26">
        <v>10520.1355875</v>
      </c>
      <c r="R40" s="22">
        <v>16456.268745</v>
      </c>
      <c r="T40" s="54"/>
      <c r="U40" s="58"/>
      <c r="V40" s="4">
        <v>3</v>
      </c>
      <c r="W40" s="33">
        <f t="shared" si="14"/>
        <v>0.06266587067027185</v>
      </c>
      <c r="X40" s="33">
        <f t="shared" si="15"/>
        <v>0.05858649712857211</v>
      </c>
      <c r="Y40" s="33">
        <f t="shared" si="16"/>
        <v>0.06639736698853604</v>
      </c>
      <c r="Z40" s="33">
        <f t="shared" si="17"/>
        <v>0.06337682076722606</v>
      </c>
      <c r="AA40" s="32">
        <f t="shared" si="18"/>
        <v>0.030171745924663984</v>
      </c>
      <c r="AC40" s="54"/>
      <c r="AD40" s="58"/>
      <c r="AE40" s="4">
        <v>3</v>
      </c>
      <c r="AF40" s="33">
        <f t="shared" si="20"/>
        <v>0.17716811823499357</v>
      </c>
      <c r="AG40" s="33">
        <f t="shared" si="19"/>
        <v>0.17264919219417574</v>
      </c>
      <c r="AH40" s="33">
        <f t="shared" si="19"/>
        <v>0.18130168328155083</v>
      </c>
      <c r="AI40" s="33">
        <f t="shared" si="19"/>
        <v>0.1779556732048948</v>
      </c>
      <c r="AJ40" s="32">
        <f t="shared" si="19"/>
        <v>0.14117275154804632</v>
      </c>
    </row>
    <row r="41" spans="1:36" ht="15.75" customHeight="1">
      <c r="A41" s="49">
        <v>0.01533923465729492</v>
      </c>
      <c r="B41" s="54"/>
      <c r="C41" s="58"/>
      <c r="D41" s="4">
        <v>2</v>
      </c>
      <c r="E41" s="26">
        <v>7277.727781458912</v>
      </c>
      <c r="F41" s="26">
        <v>8049.873332104804</v>
      </c>
      <c r="G41" s="26">
        <v>8669.503862750695</v>
      </c>
      <c r="H41" s="26">
        <v>10944.12664468837</v>
      </c>
      <c r="I41" s="10">
        <v>16325.336513886661</v>
      </c>
      <c r="J41" s="1"/>
      <c r="K41" s="54"/>
      <c r="L41" s="58"/>
      <c r="M41" s="4">
        <v>2</v>
      </c>
      <c r="N41" s="26">
        <v>6903.664162499999</v>
      </c>
      <c r="O41" s="26">
        <v>7660.5897374999995</v>
      </c>
      <c r="P41" s="26">
        <v>8188.7427824999995</v>
      </c>
      <c r="Q41" s="26">
        <v>10396.7987025</v>
      </c>
      <c r="R41" s="22">
        <v>15860.210625</v>
      </c>
      <c r="T41" s="54"/>
      <c r="U41" s="58"/>
      <c r="V41" s="4">
        <v>2</v>
      </c>
      <c r="W41" s="33">
        <f t="shared" si="14"/>
        <v>0.05418334527203528</v>
      </c>
      <c r="X41" s="33">
        <f t="shared" si="15"/>
        <v>0.05081640029607515</v>
      </c>
      <c r="Y41" s="33">
        <f t="shared" si="16"/>
        <v>0.058709998960783105</v>
      </c>
      <c r="Z41" s="33">
        <f t="shared" si="17"/>
        <v>0.05264389143715542</v>
      </c>
      <c r="AA41" s="32">
        <f t="shared" si="18"/>
        <v>0.02932658965786339</v>
      </c>
      <c r="AC41" s="54"/>
      <c r="AD41" s="58"/>
      <c r="AE41" s="4">
        <v>2</v>
      </c>
      <c r="AF41" s="33">
        <f t="shared" si="20"/>
        <v>0.1677716007250969</v>
      </c>
      <c r="AG41" s="33">
        <f t="shared" si="19"/>
        <v>0.1640418674279771</v>
      </c>
      <c r="AH41" s="33">
        <f t="shared" si="19"/>
        <v>0.1727860013488074</v>
      </c>
      <c r="AI41" s="33">
        <f t="shared" si="19"/>
        <v>0.16606627073950908</v>
      </c>
      <c r="AJ41" s="32">
        <f t="shared" si="19"/>
        <v>0.1402365296934982</v>
      </c>
    </row>
    <row r="42" spans="1:36" ht="15.75" customHeight="1">
      <c r="A42" s="49">
        <v>0.2299446861210157</v>
      </c>
      <c r="B42" s="54"/>
      <c r="C42" s="59"/>
      <c r="D42" s="4">
        <v>1</v>
      </c>
      <c r="E42" s="26">
        <v>7167.779529287416</v>
      </c>
      <c r="F42" s="26">
        <v>7842.972547216158</v>
      </c>
      <c r="G42" s="26">
        <v>8444.5518851449</v>
      </c>
      <c r="H42" s="26">
        <v>10781.172368931124</v>
      </c>
      <c r="I42" s="10">
        <v>15806.576757967945</v>
      </c>
      <c r="J42" s="1"/>
      <c r="K42" s="54"/>
      <c r="L42" s="59"/>
      <c r="M42" s="4">
        <v>1</v>
      </c>
      <c r="N42" s="26">
        <v>6893.085150000001</v>
      </c>
      <c r="O42" s="26">
        <v>7520.0162625</v>
      </c>
      <c r="P42" s="26">
        <v>8036.526855</v>
      </c>
      <c r="Q42" s="26">
        <v>10383.882337500001</v>
      </c>
      <c r="R42" s="22">
        <v>15413.9092275</v>
      </c>
      <c r="T42" s="54"/>
      <c r="U42" s="59"/>
      <c r="V42" s="4">
        <v>1</v>
      </c>
      <c r="W42" s="33">
        <f t="shared" si="14"/>
        <v>0.03985071608863211</v>
      </c>
      <c r="X42" s="33">
        <f t="shared" si="15"/>
        <v>0.0429462215828762</v>
      </c>
      <c r="Y42" s="33">
        <f t="shared" si="16"/>
        <v>0.05077131421405534</v>
      </c>
      <c r="Z42" s="33">
        <f t="shared" si="17"/>
        <v>0.03826025936333677</v>
      </c>
      <c r="AA42" s="32">
        <f t="shared" si="18"/>
        <v>0.025474882761563622</v>
      </c>
      <c r="AC42" s="54"/>
      <c r="AD42" s="59"/>
      <c r="AE42" s="4">
        <v>1</v>
      </c>
      <c r="AF42" s="33">
        <f t="shared" si="20"/>
        <v>0.15189463074718224</v>
      </c>
      <c r="AG42" s="33">
        <f t="shared" si="19"/>
        <v>0.1553236769584312</v>
      </c>
      <c r="AH42" s="33">
        <f t="shared" si="19"/>
        <v>0.16399192332061996</v>
      </c>
      <c r="AI42" s="33">
        <f t="shared" si="19"/>
        <v>0.15013280230973658</v>
      </c>
      <c r="AJ42" s="32">
        <f t="shared" si="19"/>
        <v>0.13596980137912196</v>
      </c>
    </row>
    <row r="43" spans="1:36" ht="15.75" customHeight="1">
      <c r="A43" s="49">
        <v>0.020393822043275778</v>
      </c>
      <c r="B43" s="54" t="s">
        <v>10</v>
      </c>
      <c r="C43" s="56" t="s">
        <v>16</v>
      </c>
      <c r="D43" s="4">
        <v>4</v>
      </c>
      <c r="E43" s="8">
        <v>5827.725108429932</v>
      </c>
      <c r="F43" s="9">
        <v>6377.923122772926</v>
      </c>
      <c r="G43" s="9">
        <v>6839.619297115919</v>
      </c>
      <c r="H43" s="9">
        <v>8703.854005144898</v>
      </c>
      <c r="I43" s="10">
        <v>12512.702133374354</v>
      </c>
      <c r="J43" s="1"/>
      <c r="K43" s="54" t="s">
        <v>10</v>
      </c>
      <c r="L43" s="56" t="s">
        <v>16</v>
      </c>
      <c r="M43" s="4">
        <v>4</v>
      </c>
      <c r="N43" s="23">
        <v>5654.7203475</v>
      </c>
      <c r="O43" s="23">
        <v>6171.3306375</v>
      </c>
      <c r="P43" s="23">
        <v>6555.1881674999995</v>
      </c>
      <c r="Q43" s="23">
        <v>8425.480035</v>
      </c>
      <c r="R43" s="22">
        <v>12132.2884725</v>
      </c>
      <c r="T43" s="54" t="s">
        <v>10</v>
      </c>
      <c r="U43" s="56" t="s">
        <v>16</v>
      </c>
      <c r="V43" s="4">
        <v>4</v>
      </c>
      <c r="W43" s="34">
        <f t="shared" si="14"/>
        <v>0.030594750986477903</v>
      </c>
      <c r="X43" s="34">
        <f t="shared" si="15"/>
        <v>0.03347616541845433</v>
      </c>
      <c r="Y43" s="34">
        <f t="shared" si="16"/>
        <v>0.04339023111893292</v>
      </c>
      <c r="Z43" s="34">
        <f t="shared" si="17"/>
        <v>0.03303953828013517</v>
      </c>
      <c r="AA43" s="32">
        <f t="shared" si="18"/>
        <v>0.03135547442155118</v>
      </c>
      <c r="AC43" s="54" t="s">
        <v>10</v>
      </c>
      <c r="AD43" s="56" t="s">
        <v>16</v>
      </c>
      <c r="AE43" s="4">
        <v>4</v>
      </c>
      <c r="AF43" s="34">
        <f t="shared" si="20"/>
        <v>0.14164133540527102</v>
      </c>
      <c r="AG43" s="34">
        <f t="shared" si="19"/>
        <v>0.144833222242293</v>
      </c>
      <c r="AH43" s="34">
        <f t="shared" si="19"/>
        <v>0.15581552852199798</v>
      </c>
      <c r="AI43" s="34">
        <f t="shared" si="19"/>
        <v>0.14434954852981985</v>
      </c>
      <c r="AJ43" s="32">
        <f t="shared" si="19"/>
        <v>0.14248402679047323</v>
      </c>
    </row>
    <row r="44" spans="1:36" ht="15.75" customHeight="1">
      <c r="A44" s="49">
        <v>0.02019594428543492</v>
      </c>
      <c r="B44" s="54"/>
      <c r="C44" s="58"/>
      <c r="D44" s="4">
        <v>3</v>
      </c>
      <c r="E44" s="8">
        <v>5711.250874451859</v>
      </c>
      <c r="F44" s="9">
        <v>6234.044829397045</v>
      </c>
      <c r="G44" s="9">
        <v>6683.786364342231</v>
      </c>
      <c r="H44" s="9">
        <v>8475.387239177788</v>
      </c>
      <c r="I44" s="10">
        <v>12060.768773821495</v>
      </c>
      <c r="J44" s="1"/>
      <c r="K44" s="54"/>
      <c r="L44" s="58"/>
      <c r="M44" s="4">
        <v>3</v>
      </c>
      <c r="N44" s="23">
        <v>5598.7346625</v>
      </c>
      <c r="O44" s="23">
        <v>6086.11143</v>
      </c>
      <c r="P44" s="23">
        <v>6463.9095675</v>
      </c>
      <c r="Q44" s="23">
        <v>8260.868385</v>
      </c>
      <c r="R44" s="22">
        <v>11709.648615</v>
      </c>
      <c r="T44" s="54"/>
      <c r="U44" s="58"/>
      <c r="V44" s="4">
        <v>3</v>
      </c>
      <c r="W44" s="34">
        <f t="shared" si="14"/>
        <v>0.02009672162274212</v>
      </c>
      <c r="X44" s="34">
        <f t="shared" si="15"/>
        <v>0.024306718846428543</v>
      </c>
      <c r="Y44" s="34">
        <f t="shared" si="16"/>
        <v>0.03401606946170066</v>
      </c>
      <c r="Z44" s="34">
        <f t="shared" si="17"/>
        <v>0.02596807553153968</v>
      </c>
      <c r="AA44" s="32">
        <f t="shared" si="18"/>
        <v>0.02998554186943858</v>
      </c>
      <c r="AC44" s="54"/>
      <c r="AD44" s="58"/>
      <c r="AE44" s="4">
        <v>3</v>
      </c>
      <c r="AF44" s="34">
        <f t="shared" si="20"/>
        <v>0.13001214337759248</v>
      </c>
      <c r="AG44" s="34">
        <f t="shared" si="19"/>
        <v>0.13467576780213109</v>
      </c>
      <c r="AH44" s="34">
        <f t="shared" si="19"/>
        <v>0.14543130094619872</v>
      </c>
      <c r="AI44" s="34">
        <f t="shared" si="19"/>
        <v>0.13651613567006304</v>
      </c>
      <c r="AJ44" s="32">
        <f t="shared" si="19"/>
        <v>0.14096648400587064</v>
      </c>
    </row>
    <row r="45" spans="1:36" ht="15.75" customHeight="1">
      <c r="A45" s="49">
        <v>0.02000060876763765</v>
      </c>
      <c r="B45" s="54"/>
      <c r="C45" s="58"/>
      <c r="D45" s="4">
        <v>2</v>
      </c>
      <c r="E45" s="8">
        <v>5598.190138319094</v>
      </c>
      <c r="F45" s="9">
        <v>6094.9774386510035</v>
      </c>
      <c r="G45" s="9">
        <v>6549.330528982913</v>
      </c>
      <c r="H45" s="9">
        <v>8271.721744978642</v>
      </c>
      <c r="I45" s="10">
        <v>11629.581902136053</v>
      </c>
      <c r="J45" s="1"/>
      <c r="K45" s="54"/>
      <c r="L45" s="58"/>
      <c r="M45" s="4">
        <v>2</v>
      </c>
      <c r="N45" s="23">
        <v>5543.3028525</v>
      </c>
      <c r="O45" s="23">
        <v>6003.0855675</v>
      </c>
      <c r="P45" s="23">
        <v>6399.2169675000005</v>
      </c>
      <c r="Q45" s="23">
        <v>8126.609085</v>
      </c>
      <c r="R45" s="22">
        <v>11308.310790000001</v>
      </c>
      <c r="T45" s="54"/>
      <c r="U45" s="58"/>
      <c r="V45" s="4">
        <v>2</v>
      </c>
      <c r="W45" s="34">
        <f t="shared" si="14"/>
        <v>0.00990154918097974</v>
      </c>
      <c r="X45" s="34">
        <f t="shared" si="15"/>
        <v>0.01530743983535654</v>
      </c>
      <c r="Y45" s="34">
        <f t="shared" si="16"/>
        <v>0.023458114054469625</v>
      </c>
      <c r="Z45" s="34">
        <f t="shared" si="17"/>
        <v>0.01785648336973522</v>
      </c>
      <c r="AA45" s="32">
        <f t="shared" si="18"/>
        <v>0.028410177090300026</v>
      </c>
      <c r="AC45" s="54"/>
      <c r="AD45" s="58"/>
      <c r="AE45" s="4">
        <v>2</v>
      </c>
      <c r="AF45" s="34">
        <f t="shared" si="20"/>
        <v>0.11871844110523044</v>
      </c>
      <c r="AG45" s="34">
        <f t="shared" si="19"/>
        <v>0.12470681647761617</v>
      </c>
      <c r="AH45" s="34">
        <f t="shared" si="19"/>
        <v>0.13373572584383875</v>
      </c>
      <c r="AI45" s="34">
        <f t="shared" si="19"/>
        <v>0.12753051945282423</v>
      </c>
      <c r="AJ45" s="32">
        <f t="shared" si="19"/>
        <v>0.13922137367178</v>
      </c>
    </row>
    <row r="46" spans="1:36" ht="15.75" customHeight="1">
      <c r="A46" s="49">
        <v>0.08457869437517651</v>
      </c>
      <c r="B46" s="54"/>
      <c r="C46" s="59"/>
      <c r="D46" s="4">
        <v>1</v>
      </c>
      <c r="E46" s="8">
        <v>5488.418428576053</v>
      </c>
      <c r="F46" s="9">
        <v>5968.959360433659</v>
      </c>
      <c r="G46" s="9">
        <v>6384.2612022912635</v>
      </c>
      <c r="H46" s="9">
        <v>8073.554742864079</v>
      </c>
      <c r="I46" s="10">
        <v>11323.712472438514</v>
      </c>
      <c r="J46" s="1"/>
      <c r="K46" s="54"/>
      <c r="L46" s="59"/>
      <c r="M46" s="4">
        <v>1</v>
      </c>
      <c r="N46" s="23">
        <v>5488.41384</v>
      </c>
      <c r="O46" s="23">
        <v>5934.8038575</v>
      </c>
      <c r="P46" s="23">
        <v>6283.33524</v>
      </c>
      <c r="Q46" s="23">
        <v>7994.01141</v>
      </c>
      <c r="R46" s="22">
        <v>11085.5090325</v>
      </c>
      <c r="T46" s="54"/>
      <c r="U46" s="59"/>
      <c r="V46" s="4">
        <v>1</v>
      </c>
      <c r="W46" s="34">
        <f t="shared" si="14"/>
        <v>8.360477519175902E-07</v>
      </c>
      <c r="X46" s="34">
        <f t="shared" si="15"/>
        <v>0.005755119082915483</v>
      </c>
      <c r="Y46" s="34">
        <f t="shared" si="16"/>
        <v>0.01606248249317721</v>
      </c>
      <c r="Z46" s="34">
        <f t="shared" si="17"/>
        <v>0.00995036519019421</v>
      </c>
      <c r="AA46" s="32">
        <f t="shared" si="18"/>
        <v>0.02148782155516349</v>
      </c>
      <c r="AC46" s="54"/>
      <c r="AD46" s="59"/>
      <c r="AE46" s="4">
        <v>1</v>
      </c>
      <c r="AF46" s="34">
        <f t="shared" si="20"/>
        <v>0.10775092613189718</v>
      </c>
      <c r="AG46" s="34">
        <f t="shared" si="19"/>
        <v>0.11412523316409962</v>
      </c>
      <c r="AH46" s="34">
        <f t="shared" si="19"/>
        <v>0.1255432149818172</v>
      </c>
      <c r="AI46" s="34">
        <f t="shared" si="19"/>
        <v>0.11877251703943781</v>
      </c>
      <c r="AJ46" s="32">
        <f t="shared" si="19"/>
        <v>0.13155313432773252</v>
      </c>
    </row>
    <row r="47" spans="1:36" ht="15.75" customHeight="1">
      <c r="A47" s="49">
        <v>0.023360081025169066</v>
      </c>
      <c r="B47" s="54" t="s">
        <v>11</v>
      </c>
      <c r="C47" s="56" t="s">
        <v>17</v>
      </c>
      <c r="D47" s="4">
        <v>2</v>
      </c>
      <c r="E47" s="8">
        <v>5060.415124361188</v>
      </c>
      <c r="F47" s="9">
        <v>5514.573319297307</v>
      </c>
      <c r="G47" s="9">
        <v>5935.750104233425</v>
      </c>
      <c r="H47" s="9">
        <v>7430.6081990417815</v>
      </c>
      <c r="I47" s="10">
        <v>10611.741321126552</v>
      </c>
      <c r="J47" s="1"/>
      <c r="K47" s="54" t="s">
        <v>11</v>
      </c>
      <c r="L47" s="56" t="s">
        <v>17</v>
      </c>
      <c r="M47" s="4">
        <v>2</v>
      </c>
      <c r="N47" s="23">
        <v>4989.472162499999</v>
      </c>
      <c r="O47" s="23">
        <v>5410.594402500001</v>
      </c>
      <c r="P47" s="23">
        <v>5782.244527500001</v>
      </c>
      <c r="Q47" s="23">
        <v>7244.1865125</v>
      </c>
      <c r="R47" s="22">
        <v>10325.138355</v>
      </c>
      <c r="T47" s="54" t="s">
        <v>11</v>
      </c>
      <c r="U47" s="56" t="s">
        <v>17</v>
      </c>
      <c r="V47" s="4">
        <v>2</v>
      </c>
      <c r="W47" s="34">
        <f t="shared" si="14"/>
        <v>0.014218530447846378</v>
      </c>
      <c r="X47" s="34">
        <f t="shared" si="15"/>
        <v>0.019217651345157405</v>
      </c>
      <c r="Y47" s="34">
        <f t="shared" si="16"/>
        <v>0.026547749062385995</v>
      </c>
      <c r="Z47" s="34">
        <f t="shared" si="17"/>
        <v>0.02573397112568898</v>
      </c>
      <c r="AA47" s="32">
        <f t="shared" si="18"/>
        <v>0.02775778457126088</v>
      </c>
      <c r="AC47" s="54" t="s">
        <v>11</v>
      </c>
      <c r="AD47" s="56" t="s">
        <v>17</v>
      </c>
      <c r="AE47" s="4">
        <v>2</v>
      </c>
      <c r="AF47" s="34">
        <f t="shared" si="20"/>
        <v>0.12350057710360174</v>
      </c>
      <c r="AG47" s="34">
        <f t="shared" si="19"/>
        <v>0.12903835327759827</v>
      </c>
      <c r="AH47" s="34">
        <f t="shared" si="19"/>
        <v>0.1371582690238582</v>
      </c>
      <c r="AI47" s="34">
        <f t="shared" si="19"/>
        <v>0.13625680651448202</v>
      </c>
      <c r="AJ47" s="32">
        <f t="shared" si="19"/>
        <v>0.1384986858588142</v>
      </c>
    </row>
    <row r="48" spans="1:36" ht="15.75" customHeight="1">
      <c r="A48" s="49">
        <v>0.08454906647647498</v>
      </c>
      <c r="B48" s="54"/>
      <c r="C48" s="59"/>
      <c r="D48" s="4">
        <v>1</v>
      </c>
      <c r="E48" s="8">
        <v>4944.90181724875</v>
      </c>
      <c r="F48" s="9">
        <v>5388.579506473626</v>
      </c>
      <c r="G48" s="9">
        <v>5767.5350556985</v>
      </c>
      <c r="H48" s="9">
        <v>7262.618513373125</v>
      </c>
      <c r="I48" s="10">
        <v>10377.323205834813</v>
      </c>
      <c r="J48" s="1"/>
      <c r="K48" s="54"/>
      <c r="L48" s="59"/>
      <c r="M48" s="4">
        <v>1</v>
      </c>
      <c r="N48" s="23">
        <v>4940.0665125000005</v>
      </c>
      <c r="O48" s="23">
        <v>5357.8544249999995</v>
      </c>
      <c r="P48" s="23">
        <v>5678.5591275</v>
      </c>
      <c r="Q48" s="23">
        <v>7177.99845</v>
      </c>
      <c r="R48" s="22">
        <v>10239.819449999999</v>
      </c>
      <c r="T48" s="54"/>
      <c r="U48" s="59"/>
      <c r="V48" s="4">
        <v>1</v>
      </c>
      <c r="W48" s="34">
        <f t="shared" si="14"/>
        <v>0.000978793450759241</v>
      </c>
      <c r="X48" s="34">
        <f t="shared" si="15"/>
        <v>0.005734586839512001</v>
      </c>
      <c r="Y48" s="34">
        <f t="shared" si="16"/>
        <v>0.015668750857521285</v>
      </c>
      <c r="Z48" s="34">
        <f t="shared" si="17"/>
        <v>0.011788810482833867</v>
      </c>
      <c r="AA48" s="32">
        <f t="shared" si="18"/>
        <v>0.013428337921994604</v>
      </c>
      <c r="AC48" s="54"/>
      <c r="AD48" s="59"/>
      <c r="AE48" s="4">
        <v>1</v>
      </c>
      <c r="AF48" s="34">
        <f t="shared" si="20"/>
        <v>0.10883425844507855</v>
      </c>
      <c r="AG48" s="34">
        <f t="shared" si="19"/>
        <v>0.11410248857146943</v>
      </c>
      <c r="AH48" s="34">
        <f t="shared" si="19"/>
        <v>0.125107058762419</v>
      </c>
      <c r="AI48" s="34">
        <f t="shared" si="19"/>
        <v>0.12080905481235926</v>
      </c>
      <c r="AJ48" s="32">
        <f t="shared" si="19"/>
        <v>0.12262524133308972</v>
      </c>
    </row>
    <row r="49" spans="1:36" ht="15.75" customHeight="1">
      <c r="A49" s="49">
        <v>0.02338547976673766</v>
      </c>
      <c r="B49" s="54" t="s">
        <v>12</v>
      </c>
      <c r="C49" s="56" t="s">
        <v>18</v>
      </c>
      <c r="D49" s="4">
        <v>2</v>
      </c>
      <c r="E49" s="8">
        <v>4559.40811725</v>
      </c>
      <c r="F49" s="9">
        <v>4992.260464975</v>
      </c>
      <c r="G49" s="9">
        <v>5360.2282027</v>
      </c>
      <c r="H49" s="9">
        <v>6831.003445875</v>
      </c>
      <c r="I49" s="10">
        <v>9877.979863587501</v>
      </c>
      <c r="J49" s="1"/>
      <c r="K49" s="54" t="s">
        <v>12</v>
      </c>
      <c r="L49" s="56" t="s">
        <v>18</v>
      </c>
      <c r="M49" s="4">
        <v>2</v>
      </c>
      <c r="N49" s="23">
        <v>4490.973585</v>
      </c>
      <c r="O49" s="23">
        <v>4905.4382475</v>
      </c>
      <c r="P49" s="23">
        <v>5222.575995</v>
      </c>
      <c r="Q49" s="23">
        <v>6724.2972825</v>
      </c>
      <c r="R49" s="22">
        <v>9768.471824999999</v>
      </c>
      <c r="T49" s="54" t="s">
        <v>12</v>
      </c>
      <c r="U49" s="56" t="s">
        <v>18</v>
      </c>
      <c r="V49" s="4">
        <v>2</v>
      </c>
      <c r="W49" s="34">
        <f t="shared" si="14"/>
        <v>0.015238239761323547</v>
      </c>
      <c r="X49" s="34">
        <f t="shared" si="15"/>
        <v>0.01769917652500208</v>
      </c>
      <c r="Y49" s="34">
        <f t="shared" si="16"/>
        <v>0.026357147858027563</v>
      </c>
      <c r="Z49" s="34">
        <f t="shared" si="17"/>
        <v>0.01586874566844365</v>
      </c>
      <c r="AA49" s="32">
        <f t="shared" si="18"/>
        <v>0.011210355166019204</v>
      </c>
      <c r="AC49" s="54" t="s">
        <v>12</v>
      </c>
      <c r="AD49" s="56" t="s">
        <v>18</v>
      </c>
      <c r="AE49" s="4">
        <v>2</v>
      </c>
      <c r="AF49" s="34">
        <f t="shared" si="20"/>
        <v>0.12463016009560612</v>
      </c>
      <c r="AG49" s="34">
        <f t="shared" si="19"/>
        <v>0.12735626279557133</v>
      </c>
      <c r="AH49" s="34">
        <f t="shared" si="19"/>
        <v>0.13694713053973007</v>
      </c>
      <c r="AI49" s="34">
        <f t="shared" si="19"/>
        <v>0.12532860301421866</v>
      </c>
      <c r="AJ49" s="32">
        <f t="shared" si="19"/>
        <v>0.12016827093515792</v>
      </c>
    </row>
    <row r="50" spans="2:36" ht="15.75" customHeight="1" thickBot="1">
      <c r="B50" s="55"/>
      <c r="C50" s="57"/>
      <c r="D50" s="7">
        <v>1</v>
      </c>
      <c r="E50" s="11">
        <v>4455.220645</v>
      </c>
      <c r="F50" s="12">
        <v>4864.9845395</v>
      </c>
      <c r="G50" s="12">
        <v>5208.925929000001</v>
      </c>
      <c r="H50" s="12">
        <v>6627.4286975</v>
      </c>
      <c r="I50" s="13">
        <v>9585.666286750002</v>
      </c>
      <c r="J50" s="1"/>
      <c r="K50" s="55"/>
      <c r="L50" s="57"/>
      <c r="M50" s="7">
        <v>1</v>
      </c>
      <c r="N50" s="24">
        <v>4446.5085</v>
      </c>
      <c r="O50" s="24">
        <v>4837.522094999999</v>
      </c>
      <c r="P50" s="24">
        <v>5129.8019325</v>
      </c>
      <c r="Q50" s="24">
        <v>6586.659345</v>
      </c>
      <c r="R50" s="25">
        <v>9570.406125</v>
      </c>
      <c r="T50" s="55"/>
      <c r="U50" s="57"/>
      <c r="V50" s="7">
        <v>1</v>
      </c>
      <c r="W50" s="35">
        <f t="shared" si="14"/>
        <v>0.0019593226910508132</v>
      </c>
      <c r="X50" s="35">
        <f t="shared" si="15"/>
        <v>0.00567696518190286</v>
      </c>
      <c r="Y50" s="35">
        <f t="shared" si="16"/>
        <v>0.015424376523917926</v>
      </c>
      <c r="Z50" s="35">
        <f t="shared" si="17"/>
        <v>0.006189685903666531</v>
      </c>
      <c r="AA50" s="36">
        <f t="shared" si="18"/>
        <v>0.0015945155880208173</v>
      </c>
      <c r="AC50" s="55"/>
      <c r="AD50" s="57"/>
      <c r="AE50" s="7">
        <v>1</v>
      </c>
      <c r="AF50" s="35">
        <f t="shared" si="20"/>
        <v>0.10992043971101162</v>
      </c>
      <c r="AG50" s="35">
        <f t="shared" si="19"/>
        <v>0.11403865818025283</v>
      </c>
      <c r="AH50" s="35">
        <f t="shared" si="19"/>
        <v>0.12483635309436991</v>
      </c>
      <c r="AI50" s="35">
        <f t="shared" si="19"/>
        <v>0.11460662455978676</v>
      </c>
      <c r="AJ50" s="36">
        <f t="shared" si="19"/>
        <v>0.10951632464263006</v>
      </c>
    </row>
    <row r="51" ht="15.75" customHeight="1" thickTop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</sheetData>
  <sheetProtection password="EAD1" sheet="1"/>
  <mergeCells count="126">
    <mergeCell ref="AC43:AC46"/>
    <mergeCell ref="AD43:AD46"/>
    <mergeCell ref="AC47:AC48"/>
    <mergeCell ref="AD47:AD48"/>
    <mergeCell ref="AC49:AC50"/>
    <mergeCell ref="AD49:AD50"/>
    <mergeCell ref="AC33:AC34"/>
    <mergeCell ref="AD33:AD34"/>
    <mergeCell ref="AC36:AJ36"/>
    <mergeCell ref="AC37:AD37"/>
    <mergeCell ref="AC39:AC42"/>
    <mergeCell ref="AD39:AD42"/>
    <mergeCell ref="AC23:AC26"/>
    <mergeCell ref="AD23:AD26"/>
    <mergeCell ref="AC27:AC30"/>
    <mergeCell ref="AD27:AD30"/>
    <mergeCell ref="AC31:AC32"/>
    <mergeCell ref="AD31:AD32"/>
    <mergeCell ref="AC15:AC16"/>
    <mergeCell ref="AD15:AD16"/>
    <mergeCell ref="AC17:AC18"/>
    <mergeCell ref="AD17:AD18"/>
    <mergeCell ref="AC20:AJ20"/>
    <mergeCell ref="AC21:AD21"/>
    <mergeCell ref="AC2:AJ2"/>
    <mergeCell ref="AC4:AJ4"/>
    <mergeCell ref="AC5:AD5"/>
    <mergeCell ref="AC7:AC10"/>
    <mergeCell ref="AD7:AD10"/>
    <mergeCell ref="AC11:AC14"/>
    <mergeCell ref="AD11:AD14"/>
    <mergeCell ref="B39:B42"/>
    <mergeCell ref="B31:B32"/>
    <mergeCell ref="B33:B34"/>
    <mergeCell ref="B2:R2"/>
    <mergeCell ref="B20:I20"/>
    <mergeCell ref="B11:B14"/>
    <mergeCell ref="B15:B16"/>
    <mergeCell ref="C17:C18"/>
    <mergeCell ref="B23:B26"/>
    <mergeCell ref="B27:B30"/>
    <mergeCell ref="B49:B50"/>
    <mergeCell ref="B43:B46"/>
    <mergeCell ref="B47:B48"/>
    <mergeCell ref="B36:I36"/>
    <mergeCell ref="B7:B10"/>
    <mergeCell ref="B4:I4"/>
    <mergeCell ref="B5:C5"/>
    <mergeCell ref="C7:C10"/>
    <mergeCell ref="C11:C14"/>
    <mergeCell ref="C15:C16"/>
    <mergeCell ref="T47:T48"/>
    <mergeCell ref="U47:U48"/>
    <mergeCell ref="T49:T50"/>
    <mergeCell ref="U49:U50"/>
    <mergeCell ref="T43:T46"/>
    <mergeCell ref="U43:U46"/>
    <mergeCell ref="T33:T34"/>
    <mergeCell ref="U33:U34"/>
    <mergeCell ref="T36:AA36"/>
    <mergeCell ref="T37:U37"/>
    <mergeCell ref="T39:T42"/>
    <mergeCell ref="U39:U42"/>
    <mergeCell ref="T31:T32"/>
    <mergeCell ref="U31:U32"/>
    <mergeCell ref="T17:T18"/>
    <mergeCell ref="U17:U18"/>
    <mergeCell ref="T20:AA20"/>
    <mergeCell ref="T21:U21"/>
    <mergeCell ref="T23:T26"/>
    <mergeCell ref="U23:U26"/>
    <mergeCell ref="K33:K34"/>
    <mergeCell ref="L33:L34"/>
    <mergeCell ref="T7:T10"/>
    <mergeCell ref="U7:U10"/>
    <mergeCell ref="T11:T14"/>
    <mergeCell ref="U11:U14"/>
    <mergeCell ref="T15:T16"/>
    <mergeCell ref="U15:U16"/>
    <mergeCell ref="T27:T30"/>
    <mergeCell ref="U27:U30"/>
    <mergeCell ref="C33:C34"/>
    <mergeCell ref="K31:K32"/>
    <mergeCell ref="T5:U5"/>
    <mergeCell ref="T2:AA2"/>
    <mergeCell ref="T4:AA4"/>
    <mergeCell ref="K49:K50"/>
    <mergeCell ref="L49:L50"/>
    <mergeCell ref="K47:K48"/>
    <mergeCell ref="L47:L48"/>
    <mergeCell ref="L31:L32"/>
    <mergeCell ref="K36:R36"/>
    <mergeCell ref="K37:L37"/>
    <mergeCell ref="K39:K42"/>
    <mergeCell ref="L39:L42"/>
    <mergeCell ref="K43:K46"/>
    <mergeCell ref="L43:L46"/>
    <mergeCell ref="K23:K26"/>
    <mergeCell ref="L23:L26"/>
    <mergeCell ref="K27:K30"/>
    <mergeCell ref="L27:L30"/>
    <mergeCell ref="B21:C21"/>
    <mergeCell ref="C23:C26"/>
    <mergeCell ref="C27:C30"/>
    <mergeCell ref="K15:K16"/>
    <mergeCell ref="L15:L16"/>
    <mergeCell ref="K17:K18"/>
    <mergeCell ref="L17:L18"/>
    <mergeCell ref="K20:R20"/>
    <mergeCell ref="K21:L21"/>
    <mergeCell ref="K4:R4"/>
    <mergeCell ref="K5:L5"/>
    <mergeCell ref="K7:K10"/>
    <mergeCell ref="L7:L10"/>
    <mergeCell ref="K11:K14"/>
    <mergeCell ref="L11:L14"/>
    <mergeCell ref="B37:C37"/>
    <mergeCell ref="C39:C42"/>
    <mergeCell ref="C43:C46"/>
    <mergeCell ref="C47:C48"/>
    <mergeCell ref="C49:C50"/>
    <mergeCell ref="B3:D3"/>
    <mergeCell ref="B19:D19"/>
    <mergeCell ref="B35:D35"/>
    <mergeCell ref="B17:B18"/>
    <mergeCell ref="C31:C3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B50"/>
  <sheetViews>
    <sheetView zoomScale="67" zoomScaleNormal="67" zoomScalePageLayoutView="0" workbookViewId="0" topLeftCell="A1">
      <selection activeCell="A1" sqref="A1"/>
    </sheetView>
  </sheetViews>
  <sheetFormatPr defaultColWidth="12.8515625" defaultRowHeight="15"/>
  <cols>
    <col min="1" max="1" width="0.9921875" style="0" customWidth="1"/>
    <col min="2" max="2" width="11.7109375" style="0" customWidth="1"/>
    <col min="3" max="3" width="12.7109375" style="0" customWidth="1"/>
    <col min="4" max="4" width="14.421875" style="0" customWidth="1"/>
    <col min="5" max="5" width="10.00390625" style="0" bestFit="1" customWidth="1"/>
    <col min="6" max="6" width="5.7109375" style="0" bestFit="1" customWidth="1"/>
    <col min="7" max="7" width="11.57421875" style="0" customWidth="1"/>
    <col min="8" max="11" width="12.421875" style="0" bestFit="1" customWidth="1"/>
    <col min="12" max="12" width="0.9921875" style="0" customWidth="1"/>
    <col min="13" max="13" width="15.140625" style="0" customWidth="1"/>
    <col min="14" max="14" width="10.28125" style="0" bestFit="1" customWidth="1"/>
    <col min="15" max="15" width="6.00390625" style="0" bestFit="1" customWidth="1"/>
    <col min="16" max="18" width="11.57421875" style="0" bestFit="1" customWidth="1"/>
    <col min="19" max="20" width="12.8515625" style="0" bestFit="1" customWidth="1"/>
    <col min="21" max="21" width="0.85546875" style="0" customWidth="1"/>
    <col min="22" max="22" width="14.7109375" style="0" customWidth="1"/>
    <col min="23" max="23" width="10.28125" style="0" bestFit="1" customWidth="1"/>
    <col min="24" max="24" width="6.00390625" style="0" customWidth="1"/>
    <col min="25" max="26" width="8.00390625" style="0" bestFit="1" customWidth="1"/>
    <col min="27" max="27" width="8.28125" style="0" bestFit="1" customWidth="1"/>
    <col min="28" max="28" width="8.00390625" style="0" bestFit="1" customWidth="1"/>
    <col min="29" max="29" width="7.7109375" style="0" bestFit="1" customWidth="1"/>
    <col min="30" max="30" width="0.9921875" style="0" customWidth="1"/>
    <col min="31" max="31" width="15.421875" style="0" customWidth="1"/>
    <col min="32" max="32" width="10.28125" style="0" customWidth="1"/>
    <col min="33" max="33" width="5.7109375" style="0" bestFit="1" customWidth="1"/>
    <col min="34" max="35" width="7.28125" style="0" bestFit="1" customWidth="1"/>
    <col min="36" max="36" width="7.8515625" style="0" bestFit="1" customWidth="1"/>
    <col min="37" max="38" width="7.28125" style="0" bestFit="1" customWidth="1"/>
    <col min="39" max="202" width="8.8515625" style="0" customWidth="1"/>
    <col min="203" max="203" width="15.421875" style="0" bestFit="1" customWidth="1"/>
    <col min="204" max="204" width="10.28125" style="0" bestFit="1" customWidth="1"/>
    <col min="205" max="205" width="6.00390625" style="0" bestFit="1" customWidth="1"/>
    <col min="206" max="207" width="11.57421875" style="0" bestFit="1" customWidth="1"/>
    <col min="208" max="208" width="12.8515625" style="0" bestFit="1" customWidth="1"/>
  </cols>
  <sheetData>
    <row r="1" ht="5.25" customHeight="1" thickBot="1"/>
    <row r="2" spans="2:38" ht="21" thickTop="1">
      <c r="B2" s="38" t="s">
        <v>26</v>
      </c>
      <c r="D2" s="80" t="s">
        <v>44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V2" s="81" t="s">
        <v>46</v>
      </c>
      <c r="W2" s="81"/>
      <c r="X2" s="81"/>
      <c r="Y2" s="81"/>
      <c r="Z2" s="81"/>
      <c r="AA2" s="81"/>
      <c r="AB2" s="81"/>
      <c r="AC2" s="81"/>
      <c r="AE2" s="81" t="s">
        <v>52</v>
      </c>
      <c r="AF2" s="81"/>
      <c r="AG2" s="81"/>
      <c r="AH2" s="81"/>
      <c r="AI2" s="81"/>
      <c r="AJ2" s="81"/>
      <c r="AK2" s="81"/>
      <c r="AL2" s="81"/>
    </row>
    <row r="3" spans="2:210" ht="16.5" thickBot="1">
      <c r="B3" s="39" t="s">
        <v>34</v>
      </c>
      <c r="D3" s="68" t="s">
        <v>22</v>
      </c>
      <c r="E3" s="68"/>
      <c r="F3" s="68"/>
      <c r="G3" s="16" t="s">
        <v>20</v>
      </c>
      <c r="H3" s="18">
        <v>0.05</v>
      </c>
      <c r="I3" s="18">
        <v>0.1</v>
      </c>
      <c r="J3" s="18">
        <v>0.25</v>
      </c>
      <c r="K3" s="18">
        <v>0.575</v>
      </c>
      <c r="GU3" s="68" t="s">
        <v>22</v>
      </c>
      <c r="GV3" s="68"/>
      <c r="GW3" s="68"/>
      <c r="GX3" s="16" t="s">
        <v>20</v>
      </c>
      <c r="GY3" s="18">
        <v>0.05</v>
      </c>
      <c r="GZ3" s="18">
        <v>0.1</v>
      </c>
      <c r="HA3" s="18">
        <v>0.25</v>
      </c>
      <c r="HB3" s="18">
        <v>0.575</v>
      </c>
    </row>
    <row r="4" spans="2:210" ht="17.25" thickBot="1" thickTop="1">
      <c r="B4" s="39" t="s">
        <v>27</v>
      </c>
      <c r="D4" s="69" t="s">
        <v>37</v>
      </c>
      <c r="E4" s="70"/>
      <c r="F4" s="70"/>
      <c r="G4" s="70"/>
      <c r="H4" s="70"/>
      <c r="I4" s="70"/>
      <c r="J4" s="70"/>
      <c r="K4" s="71"/>
      <c r="L4" s="1"/>
      <c r="M4" s="60" t="s">
        <v>42</v>
      </c>
      <c r="N4" s="61"/>
      <c r="O4" s="62"/>
      <c r="P4" s="62"/>
      <c r="Q4" s="62"/>
      <c r="R4" s="62"/>
      <c r="S4" s="62"/>
      <c r="T4" s="63"/>
      <c r="V4" s="60" t="s">
        <v>37</v>
      </c>
      <c r="W4" s="61"/>
      <c r="X4" s="62"/>
      <c r="Y4" s="62"/>
      <c r="Z4" s="62"/>
      <c r="AA4" s="62"/>
      <c r="AB4" s="62"/>
      <c r="AC4" s="63"/>
      <c r="AE4" s="60" t="s">
        <v>37</v>
      </c>
      <c r="AF4" s="61"/>
      <c r="AG4" s="62"/>
      <c r="AH4" s="62"/>
      <c r="AI4" s="62"/>
      <c r="AJ4" s="62"/>
      <c r="AK4" s="62"/>
      <c r="AL4" s="63"/>
      <c r="GU4" s="69" t="s">
        <v>24</v>
      </c>
      <c r="GV4" s="70"/>
      <c r="GW4" s="70"/>
      <c r="GX4" s="70"/>
      <c r="GY4" s="70"/>
      <c r="GZ4" s="70"/>
      <c r="HA4" s="70"/>
      <c r="HB4" s="71"/>
    </row>
    <row r="5" spans="2:210" ht="15.75" customHeight="1" thickBot="1">
      <c r="B5" s="40" t="s">
        <v>28</v>
      </c>
      <c r="C5" s="48" t="s">
        <v>71</v>
      </c>
      <c r="D5" s="66" t="s">
        <v>1</v>
      </c>
      <c r="E5" s="67"/>
      <c r="F5" s="2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5" t="s">
        <v>7</v>
      </c>
      <c r="L5" s="1"/>
      <c r="M5" s="64" t="s">
        <v>1</v>
      </c>
      <c r="N5" s="65"/>
      <c r="O5" s="28" t="s">
        <v>2</v>
      </c>
      <c r="P5" s="29" t="s">
        <v>3</v>
      </c>
      <c r="Q5" s="29" t="s">
        <v>4</v>
      </c>
      <c r="R5" s="29" t="s">
        <v>5</v>
      </c>
      <c r="S5" s="29" t="s">
        <v>6</v>
      </c>
      <c r="T5" s="30" t="s">
        <v>7</v>
      </c>
      <c r="V5" s="64" t="s">
        <v>1</v>
      </c>
      <c r="W5" s="65"/>
      <c r="X5" s="28" t="s">
        <v>2</v>
      </c>
      <c r="Y5" s="29" t="s">
        <v>3</v>
      </c>
      <c r="Z5" s="29" t="s">
        <v>4</v>
      </c>
      <c r="AA5" s="29" t="s">
        <v>5</v>
      </c>
      <c r="AB5" s="29" t="s">
        <v>6</v>
      </c>
      <c r="AC5" s="30" t="s">
        <v>7</v>
      </c>
      <c r="AE5" s="64" t="s">
        <v>1</v>
      </c>
      <c r="AF5" s="65"/>
      <c r="AG5" s="28" t="s">
        <v>2</v>
      </c>
      <c r="AH5" s="29" t="s">
        <v>3</v>
      </c>
      <c r="AI5" s="29" t="s">
        <v>4</v>
      </c>
      <c r="AJ5" s="29" t="s">
        <v>5</v>
      </c>
      <c r="AK5" s="29" t="s">
        <v>6</v>
      </c>
      <c r="AL5" s="30" t="s">
        <v>7</v>
      </c>
      <c r="GU5" s="66" t="s">
        <v>1</v>
      </c>
      <c r="GV5" s="67"/>
      <c r="GW5" s="2" t="s">
        <v>2</v>
      </c>
      <c r="GX5" s="3" t="s">
        <v>3</v>
      </c>
      <c r="GY5" s="3" t="s">
        <v>4</v>
      </c>
      <c r="GZ5" s="3" t="s">
        <v>5</v>
      </c>
      <c r="HA5" s="3" t="s">
        <v>6</v>
      </c>
      <c r="HB5" s="5" t="s">
        <v>7</v>
      </c>
    </row>
    <row r="6" spans="2:210" ht="15.75" customHeight="1" thickTop="1">
      <c r="B6" s="53">
        <v>0.05</v>
      </c>
      <c r="C6" s="49">
        <v>0.0840142957126142</v>
      </c>
      <c r="D6" s="6" t="s">
        <v>8</v>
      </c>
      <c r="E6" s="15" t="s">
        <v>19</v>
      </c>
      <c r="F6" s="4">
        <v>1</v>
      </c>
      <c r="G6" s="27">
        <f>GX6*(1+$B$6)</f>
        <v>4512.648883873785</v>
      </c>
      <c r="H6" s="27">
        <f aca="true" t="shared" si="0" ref="H6:K18">GY6*(1+$B$6)</f>
        <v>4761.692765811224</v>
      </c>
      <c r="I6" s="27">
        <f t="shared" si="0"/>
        <v>5068.587229873663</v>
      </c>
      <c r="J6" s="27">
        <f t="shared" si="0"/>
        <v>5804.688455060981</v>
      </c>
      <c r="K6" s="22">
        <f t="shared" si="0"/>
        <v>7218.621911154336</v>
      </c>
      <c r="L6" s="1"/>
      <c r="M6" s="6" t="s">
        <v>8</v>
      </c>
      <c r="N6" s="15" t="s">
        <v>19</v>
      </c>
      <c r="O6" s="4">
        <v>1</v>
      </c>
      <c r="P6" s="27">
        <v>3344.4412575</v>
      </c>
      <c r="Q6" s="27">
        <v>3578.5531425</v>
      </c>
      <c r="R6" s="27">
        <v>3977.952405</v>
      </c>
      <c r="S6" s="27">
        <v>4648.7725725</v>
      </c>
      <c r="T6" s="22">
        <v>5585.209035</v>
      </c>
      <c r="V6" s="6" t="s">
        <v>8</v>
      </c>
      <c r="W6" s="15" t="s">
        <v>19</v>
      </c>
      <c r="X6" s="4">
        <v>1</v>
      </c>
      <c r="Y6" s="31">
        <f aca="true" t="shared" si="1" ref="Y6:Y18">GX6/P6-1</f>
        <v>0.28504599449809787</v>
      </c>
      <c r="Z6" s="31">
        <f aca="true" t="shared" si="2" ref="Z6:Z18">GY6/Q6-1</f>
        <v>0.26725671260554273</v>
      </c>
      <c r="AA6" s="31">
        <f aca="true" t="shared" si="3" ref="AA6:AA18">GZ6/R6-1</f>
        <v>0.21349514567985706</v>
      </c>
      <c r="AB6" s="31">
        <f aca="true" t="shared" si="4" ref="AB6:AB18">HA6/S6-1</f>
        <v>0.1891901857725684</v>
      </c>
      <c r="AC6" s="32">
        <f aca="true" t="shared" si="5" ref="AC6:AC18">HB6/T6-1</f>
        <v>0.23090791544978884</v>
      </c>
      <c r="AE6" s="6" t="s">
        <v>8</v>
      </c>
      <c r="AF6" s="15" t="s">
        <v>19</v>
      </c>
      <c r="AG6" s="4">
        <v>1</v>
      </c>
      <c r="AH6" s="31">
        <f>G6/(P6/(1.055*1.05))-1</f>
        <v>0.4946851854255314</v>
      </c>
      <c r="AI6" s="31">
        <f>H6/(Q6/(1.055*1.05))-1</f>
        <v>0.4739938045582295</v>
      </c>
      <c r="AJ6" s="31">
        <f>I6/(R6/(1.055*1.05))-1</f>
        <v>0.41146171000820475</v>
      </c>
      <c r="AK6" s="31">
        <f>J6/(S6/(1.055*1.05))-1</f>
        <v>0.383191699704041</v>
      </c>
      <c r="AL6" s="32">
        <f>K6/(T6/(1.055*1.05))-1</f>
        <v>0.4317151555064789</v>
      </c>
      <c r="GU6" s="6" t="s">
        <v>8</v>
      </c>
      <c r="GV6" s="15" t="s">
        <v>19</v>
      </c>
      <c r="GW6" s="4">
        <v>1</v>
      </c>
      <c r="GX6" s="27">
        <v>4297.760841784557</v>
      </c>
      <c r="GY6" s="27">
        <v>4534.9454912487845</v>
      </c>
      <c r="GZ6" s="27">
        <v>4827.2259332130125</v>
      </c>
      <c r="HA6" s="27">
        <v>5528.274719105696</v>
      </c>
      <c r="HB6" s="10">
        <v>6874.878010623177</v>
      </c>
    </row>
    <row r="7" spans="2:210" ht="15.75" customHeight="1" thickBot="1">
      <c r="B7" s="37" t="s">
        <v>29</v>
      </c>
      <c r="C7" s="49">
        <v>0.03463693282830427</v>
      </c>
      <c r="D7" s="54" t="s">
        <v>9</v>
      </c>
      <c r="E7" s="56" t="s">
        <v>15</v>
      </c>
      <c r="F7" s="4">
        <v>4</v>
      </c>
      <c r="G7" s="26">
        <f aca="true" t="shared" si="6" ref="G7:G18">GX7*(1+$B$6)</f>
        <v>4162.905324885259</v>
      </c>
      <c r="H7" s="26">
        <f t="shared" si="0"/>
        <v>4396.459329817021</v>
      </c>
      <c r="I7" s="26">
        <f t="shared" si="0"/>
        <v>4684.940564623785</v>
      </c>
      <c r="J7" s="26">
        <f t="shared" si="0"/>
        <v>5273.638963669073</v>
      </c>
      <c r="K7" s="22">
        <f t="shared" si="0"/>
        <v>6513.193765788033</v>
      </c>
      <c r="L7" s="1"/>
      <c r="M7" s="54" t="s">
        <v>9</v>
      </c>
      <c r="N7" s="56" t="s">
        <v>15</v>
      </c>
      <c r="O7" s="4">
        <v>4</v>
      </c>
      <c r="P7" s="26">
        <v>3213.2504249999997</v>
      </c>
      <c r="Q7" s="26">
        <v>3446.5093425</v>
      </c>
      <c r="R7" s="26">
        <v>3836.7032025000003</v>
      </c>
      <c r="S7" s="26">
        <v>4216.58391</v>
      </c>
      <c r="T7" s="22">
        <v>4936.9205025</v>
      </c>
      <c r="V7" s="54" t="s">
        <v>9</v>
      </c>
      <c r="W7" s="56" t="s">
        <v>15</v>
      </c>
      <c r="X7" s="4">
        <v>4</v>
      </c>
      <c r="Y7" s="33">
        <f t="shared" si="1"/>
        <v>0.2338508406128852</v>
      </c>
      <c r="Z7" s="33">
        <f t="shared" si="2"/>
        <v>0.21488256886547474</v>
      </c>
      <c r="AA7" s="33">
        <f t="shared" si="3"/>
        <v>0.1629380541807901</v>
      </c>
      <c r="AB7" s="33">
        <f t="shared" si="4"/>
        <v>0.19113325050193297</v>
      </c>
      <c r="AC7" s="32">
        <f t="shared" si="5"/>
        <v>0.2564597057136606</v>
      </c>
      <c r="AE7" s="54" t="s">
        <v>9</v>
      </c>
      <c r="AF7" s="56" t="s">
        <v>15</v>
      </c>
      <c r="AG7" s="4">
        <v>4</v>
      </c>
      <c r="AH7" s="33">
        <f aca="true" t="shared" si="7" ref="AH7:AH18">G7/(P7/(1.055*1.05))-1</f>
        <v>0.43513818212336997</v>
      </c>
      <c r="AI7" s="33">
        <f aca="true" t="shared" si="8" ref="AI7:AI18">H7/(Q7/(1.055*1.05))-1</f>
        <v>0.4130754739437661</v>
      </c>
      <c r="AJ7" s="33">
        <f aca="true" t="shared" si="9" ref="AJ7:AJ18">I7/(R7/(1.055*1.05))-1</f>
        <v>0.35265686099470894</v>
      </c>
      <c r="AK7" s="33">
        <f aca="true" t="shared" si="10" ref="AK7:AK18">J7/(S7/(1.055*1.05))-1</f>
        <v>0.3854517511556921</v>
      </c>
      <c r="AL7" s="32">
        <f aca="true" t="shared" si="11" ref="AL7:AL18">K7/(T7/(1.055*1.05))-1</f>
        <v>0.4614354009545232</v>
      </c>
      <c r="GU7" s="54" t="s">
        <v>9</v>
      </c>
      <c r="GV7" s="56" t="s">
        <v>15</v>
      </c>
      <c r="GW7" s="4">
        <v>4</v>
      </c>
      <c r="GX7" s="26">
        <v>3964.6717379859606</v>
      </c>
      <c r="GY7" s="26">
        <v>4187.1041236352585</v>
      </c>
      <c r="GZ7" s="26">
        <v>4461.8481567845565</v>
      </c>
      <c r="HA7" s="26">
        <v>5022.5132987324505</v>
      </c>
      <c r="HB7" s="10">
        <v>6203.041681702888</v>
      </c>
    </row>
    <row r="8" spans="3:210" ht="15.75" customHeight="1" thickTop="1">
      <c r="C8" s="49">
        <v>0.03456588023644702</v>
      </c>
      <c r="D8" s="54"/>
      <c r="E8" s="58"/>
      <c r="F8" s="4">
        <v>3</v>
      </c>
      <c r="G8" s="26">
        <f t="shared" si="6"/>
        <v>4023.542165178134</v>
      </c>
      <c r="H8" s="26">
        <f t="shared" si="0"/>
        <v>4249.415590405791</v>
      </c>
      <c r="I8" s="26">
        <f t="shared" si="0"/>
        <v>4531.596502008448</v>
      </c>
      <c r="J8" s="26">
        <f t="shared" si="0"/>
        <v>5094.833835941417</v>
      </c>
      <c r="K8" s="22">
        <f t="shared" si="0"/>
        <v>6289.067017358686</v>
      </c>
      <c r="L8" s="1"/>
      <c r="M8" s="54"/>
      <c r="N8" s="58"/>
      <c r="O8" s="4">
        <v>3</v>
      </c>
      <c r="P8" s="26">
        <v>3148.9455375000002</v>
      </c>
      <c r="Q8" s="26">
        <v>3376.95372</v>
      </c>
      <c r="R8" s="26">
        <v>3765.840435</v>
      </c>
      <c r="S8" s="26">
        <v>4123.0565775000005</v>
      </c>
      <c r="T8" s="22">
        <v>4822.4123850000005</v>
      </c>
      <c r="V8" s="54"/>
      <c r="W8" s="58"/>
      <c r="X8" s="4">
        <v>3</v>
      </c>
      <c r="Y8" s="33">
        <f t="shared" si="1"/>
        <v>0.2168978070860872</v>
      </c>
      <c r="Z8" s="33">
        <f t="shared" si="2"/>
        <v>0.1984358693115682</v>
      </c>
      <c r="AA8" s="33">
        <f t="shared" si="3"/>
        <v>0.14604064268830275</v>
      </c>
      <c r="AB8" s="33">
        <f t="shared" si="4"/>
        <v>0.17685086529632676</v>
      </c>
      <c r="AC8" s="32">
        <f t="shared" si="5"/>
        <v>0.24203140615061702</v>
      </c>
      <c r="AE8" s="54"/>
      <c r="AF8" s="58"/>
      <c r="AG8" s="4">
        <v>3</v>
      </c>
      <c r="AH8" s="33">
        <f t="shared" si="7"/>
        <v>0.4154194730895937</v>
      </c>
      <c r="AI8" s="33">
        <f t="shared" si="8"/>
        <v>0.39394570094138404</v>
      </c>
      <c r="AJ8" s="33">
        <f t="shared" si="9"/>
        <v>0.3330028480348659</v>
      </c>
      <c r="AK8" s="33">
        <f t="shared" si="10"/>
        <v>0.3688393733336066</v>
      </c>
      <c r="AL8" s="32">
        <f t="shared" si="11"/>
        <v>0.4446533046715133</v>
      </c>
      <c r="GU8" s="54"/>
      <c r="GV8" s="58"/>
      <c r="GW8" s="4">
        <v>3</v>
      </c>
      <c r="GX8" s="26">
        <v>3831.94491921727</v>
      </c>
      <c r="GY8" s="26">
        <v>4047.062467053134</v>
      </c>
      <c r="GZ8" s="26">
        <v>4315.806192388997</v>
      </c>
      <c r="HA8" s="26">
        <v>4852.222700896587</v>
      </c>
      <c r="HB8" s="10">
        <v>5989.587635579701</v>
      </c>
    </row>
    <row r="9" spans="3:210" ht="15.75" customHeight="1">
      <c r="C9" s="49">
        <v>0.03449312156754791</v>
      </c>
      <c r="D9" s="54"/>
      <c r="E9" s="58"/>
      <c r="F9" s="4">
        <v>2</v>
      </c>
      <c r="G9" s="26">
        <f t="shared" si="6"/>
        <v>3889.111599406859</v>
      </c>
      <c r="H9" s="26">
        <f t="shared" si="0"/>
        <v>4107.587325745952</v>
      </c>
      <c r="I9" s="26">
        <f t="shared" si="0"/>
        <v>4380.7188832100455</v>
      </c>
      <c r="J9" s="26">
        <f t="shared" si="0"/>
        <v>4922.379583352324</v>
      </c>
      <c r="K9" s="22">
        <f t="shared" si="0"/>
        <v>6072.968968681429</v>
      </c>
      <c r="L9" s="1"/>
      <c r="M9" s="54"/>
      <c r="N9" s="58"/>
      <c r="O9" s="4">
        <v>2</v>
      </c>
      <c r="P9" s="26">
        <v>3085.8924075</v>
      </c>
      <c r="Q9" s="26">
        <v>3308.8160175</v>
      </c>
      <c r="R9" s="26">
        <v>3687.899145</v>
      </c>
      <c r="S9" s="26">
        <v>4031.6228925</v>
      </c>
      <c r="T9" s="22">
        <v>4710.618255</v>
      </c>
      <c r="V9" s="54"/>
      <c r="W9" s="58"/>
      <c r="X9" s="4">
        <v>2</v>
      </c>
      <c r="Y9" s="33">
        <f t="shared" si="1"/>
        <v>0.20027380084829272</v>
      </c>
      <c r="Z9" s="33">
        <f t="shared" si="2"/>
        <v>0.1822923694130294</v>
      </c>
      <c r="AA9" s="33">
        <f t="shared" si="3"/>
        <v>0.13129808003597265</v>
      </c>
      <c r="AB9" s="33">
        <f t="shared" si="4"/>
        <v>0.16280234550078054</v>
      </c>
      <c r="AC9" s="32">
        <f t="shared" si="5"/>
        <v>0.22781759358948284</v>
      </c>
      <c r="AE9" s="54"/>
      <c r="AF9" s="58"/>
      <c r="AG9" s="4">
        <v>2</v>
      </c>
      <c r="AH9" s="33">
        <f t="shared" si="7"/>
        <v>0.39608346803418093</v>
      </c>
      <c r="AI9" s="33">
        <f t="shared" si="8"/>
        <v>0.37516859082814746</v>
      </c>
      <c r="AJ9" s="33">
        <f t="shared" si="9"/>
        <v>0.3158552205678413</v>
      </c>
      <c r="AK9" s="33">
        <f t="shared" si="10"/>
        <v>0.3524990131399144</v>
      </c>
      <c r="AL9" s="32">
        <f t="shared" si="11"/>
        <v>0.42812068626368727</v>
      </c>
      <c r="GU9" s="54"/>
      <c r="GV9" s="58"/>
      <c r="GW9" s="4">
        <v>2</v>
      </c>
      <c r="GX9" s="26">
        <v>3703.915808958913</v>
      </c>
      <c r="GY9" s="26">
        <v>3911.9879292818587</v>
      </c>
      <c r="GZ9" s="26">
        <v>4172.113222104805</v>
      </c>
      <c r="HA9" s="26">
        <v>4687.980555573641</v>
      </c>
      <c r="HB9" s="10">
        <v>5783.779970172789</v>
      </c>
    </row>
    <row r="10" spans="3:210" ht="15.75" customHeight="1">
      <c r="C10" s="49">
        <v>0.20240308219528846</v>
      </c>
      <c r="D10" s="54"/>
      <c r="E10" s="59"/>
      <c r="F10" s="4">
        <v>1</v>
      </c>
      <c r="G10" s="26">
        <f t="shared" si="6"/>
        <v>3759.4368858767875</v>
      </c>
      <c r="H10" s="26">
        <f t="shared" si="0"/>
        <v>3970.777519539377</v>
      </c>
      <c r="I10" s="26">
        <f t="shared" si="0"/>
        <v>4237.1888367019665</v>
      </c>
      <c r="J10" s="26">
        <f t="shared" si="0"/>
        <v>4756.056248064734</v>
      </c>
      <c r="K10" s="22">
        <f t="shared" si="0"/>
        <v>5864.607972434065</v>
      </c>
      <c r="L10" s="1"/>
      <c r="M10" s="54"/>
      <c r="N10" s="59"/>
      <c r="O10" s="4">
        <v>1</v>
      </c>
      <c r="P10" s="26">
        <v>3024.0799574999996</v>
      </c>
      <c r="Q10" s="26">
        <v>3242.0519249999998</v>
      </c>
      <c r="R10" s="26">
        <v>3617.3687025000004</v>
      </c>
      <c r="S10" s="26">
        <v>3942.2717775</v>
      </c>
      <c r="T10" s="22">
        <v>4601.482725</v>
      </c>
      <c r="V10" s="54"/>
      <c r="W10" s="59"/>
      <c r="X10" s="4">
        <v>1</v>
      </c>
      <c r="Y10" s="33">
        <f t="shared" si="1"/>
        <v>0.1839687217620194</v>
      </c>
      <c r="Z10" s="33">
        <f t="shared" si="2"/>
        <v>0.16645043424213135</v>
      </c>
      <c r="AA10" s="33">
        <f t="shared" si="3"/>
        <v>0.1155672179413838</v>
      </c>
      <c r="AB10" s="33">
        <f t="shared" si="4"/>
        <v>0.1489764366224673</v>
      </c>
      <c r="AC10" s="32">
        <f t="shared" si="5"/>
        <v>0.21381329887045952</v>
      </c>
      <c r="AE10" s="54"/>
      <c r="AF10" s="59"/>
      <c r="AG10" s="4">
        <v>1</v>
      </c>
      <c r="AH10" s="33">
        <f t="shared" si="7"/>
        <v>0.3771184191084709</v>
      </c>
      <c r="AI10" s="33">
        <f t="shared" si="8"/>
        <v>0.35674224195830706</v>
      </c>
      <c r="AJ10" s="33">
        <f t="shared" si="9"/>
        <v>0.2975580649582963</v>
      </c>
      <c r="AK10" s="33">
        <f t="shared" si="10"/>
        <v>0.3364175800519651</v>
      </c>
      <c r="AL10" s="32">
        <f t="shared" si="11"/>
        <v>0.4118317659149391</v>
      </c>
      <c r="GU10" s="54"/>
      <c r="GV10" s="59"/>
      <c r="GW10" s="4">
        <v>1</v>
      </c>
      <c r="GX10" s="26">
        <v>3580.4160817874167</v>
      </c>
      <c r="GY10" s="26">
        <v>3781.6928757517876</v>
      </c>
      <c r="GZ10" s="26">
        <v>4035.4179397161583</v>
      </c>
      <c r="HA10" s="26">
        <v>4529.577379109271</v>
      </c>
      <c r="HB10" s="10">
        <v>5585.340926127681</v>
      </c>
    </row>
    <row r="11" spans="3:210" ht="15.75" customHeight="1">
      <c r="C11" s="49">
        <v>0.030544158221288642</v>
      </c>
      <c r="D11" s="54" t="s">
        <v>10</v>
      </c>
      <c r="E11" s="56" t="s">
        <v>16</v>
      </c>
      <c r="F11" s="4">
        <v>4</v>
      </c>
      <c r="G11" s="23">
        <f t="shared" si="6"/>
        <v>3126.60283522643</v>
      </c>
      <c r="H11" s="23">
        <f t="shared" si="0"/>
        <v>3307.3160222565016</v>
      </c>
      <c r="I11" s="23">
        <f t="shared" si="0"/>
        <v>3431.876807911573</v>
      </c>
      <c r="J11" s="23">
        <f t="shared" si="0"/>
        <v>3914.010105376788</v>
      </c>
      <c r="K11" s="22">
        <f t="shared" si="0"/>
        <v>4793.751693572252</v>
      </c>
      <c r="L11" s="1"/>
      <c r="M11" s="54" t="s">
        <v>10</v>
      </c>
      <c r="N11" s="56" t="s">
        <v>16</v>
      </c>
      <c r="O11" s="4">
        <v>4</v>
      </c>
      <c r="P11" s="23">
        <v>2759.4163275</v>
      </c>
      <c r="Q11" s="23">
        <v>2967.0529874999997</v>
      </c>
      <c r="R11" s="23">
        <v>3014.254215</v>
      </c>
      <c r="S11" s="23">
        <v>3465.7177275000004</v>
      </c>
      <c r="T11" s="22">
        <v>3972.8013674999997</v>
      </c>
      <c r="V11" s="54" t="s">
        <v>10</v>
      </c>
      <c r="W11" s="56" t="s">
        <v>16</v>
      </c>
      <c r="X11" s="4">
        <v>4</v>
      </c>
      <c r="Y11" s="34">
        <f t="shared" si="1"/>
        <v>0.07911117153811698</v>
      </c>
      <c r="Z11" s="34">
        <f t="shared" si="2"/>
        <v>0.06160044878586124</v>
      </c>
      <c r="AA11" s="34">
        <f t="shared" si="3"/>
        <v>0.08433259759841683</v>
      </c>
      <c r="AB11" s="34">
        <f t="shared" si="4"/>
        <v>0.07557192041613447</v>
      </c>
      <c r="AC11" s="32">
        <f t="shared" si="5"/>
        <v>0.14918350581295337</v>
      </c>
      <c r="AE11" s="54" t="s">
        <v>10</v>
      </c>
      <c r="AF11" s="56" t="s">
        <v>16</v>
      </c>
      <c r="AG11" s="4">
        <v>4</v>
      </c>
      <c r="AH11" s="34">
        <f t="shared" si="7"/>
        <v>0.25515467028491656</v>
      </c>
      <c r="AI11" s="34">
        <f t="shared" si="8"/>
        <v>0.23478729199966475</v>
      </c>
      <c r="AJ11" s="34">
        <f t="shared" si="9"/>
        <v>0.26122790673912855</v>
      </c>
      <c r="AK11" s="34">
        <f t="shared" si="10"/>
        <v>0.2510380345830219</v>
      </c>
      <c r="AL11" s="32">
        <f t="shared" si="11"/>
        <v>0.33665842999251394</v>
      </c>
      <c r="GU11" s="54" t="s">
        <v>10</v>
      </c>
      <c r="GV11" s="56" t="s">
        <v>16</v>
      </c>
      <c r="GW11" s="4">
        <v>4</v>
      </c>
      <c r="GX11" s="8">
        <v>2977.7169859299333</v>
      </c>
      <c r="GY11" s="9">
        <v>3149.82478310143</v>
      </c>
      <c r="GZ11" s="9">
        <v>3268.4541027729265</v>
      </c>
      <c r="HA11" s="9">
        <v>3727.628671787417</v>
      </c>
      <c r="HB11" s="10">
        <v>4565.477803402145</v>
      </c>
    </row>
    <row r="12" spans="3:210" ht="15.75" customHeight="1">
      <c r="C12" s="49">
        <v>0.030354149398359676</v>
      </c>
      <c r="D12" s="54"/>
      <c r="E12" s="58"/>
      <c r="F12" s="4">
        <v>3</v>
      </c>
      <c r="G12" s="23">
        <f t="shared" si="6"/>
        <v>3033.9338787994516</v>
      </c>
      <c r="H12" s="23">
        <f t="shared" si="0"/>
        <v>3205.7344351456745</v>
      </c>
      <c r="I12" s="23">
        <f t="shared" si="0"/>
        <v>3327.194400491897</v>
      </c>
      <c r="J12" s="23">
        <f t="shared" si="0"/>
        <v>3784.392669030565</v>
      </c>
      <c r="K12" s="22">
        <f t="shared" si="0"/>
        <v>4625.512178843511</v>
      </c>
      <c r="L12" s="1"/>
      <c r="M12" s="54"/>
      <c r="N12" s="58"/>
      <c r="O12" s="4">
        <v>3</v>
      </c>
      <c r="P12" s="23">
        <v>2732.0992125</v>
      </c>
      <c r="Q12" s="23">
        <v>2926.14378</v>
      </c>
      <c r="R12" s="23">
        <v>2976.3580875</v>
      </c>
      <c r="S12" s="23">
        <v>3392.19636</v>
      </c>
      <c r="T12" s="22">
        <v>3866.1028875</v>
      </c>
      <c r="V12" s="54"/>
      <c r="W12" s="58"/>
      <c r="X12" s="4">
        <v>3</v>
      </c>
      <c r="Y12" s="34">
        <f t="shared" si="1"/>
        <v>0.05759733165321834</v>
      </c>
      <c r="Z12" s="34">
        <f t="shared" si="2"/>
        <v>0.043380176767818135</v>
      </c>
      <c r="AA12" s="34">
        <f t="shared" si="3"/>
        <v>0.06464225027394144</v>
      </c>
      <c r="AB12" s="34">
        <f t="shared" si="4"/>
        <v>0.06249258940741953</v>
      </c>
      <c r="AC12" s="32">
        <f t="shared" si="5"/>
        <v>0.13945485216647047</v>
      </c>
      <c r="AE12" s="54"/>
      <c r="AF12" s="58"/>
      <c r="AG12" s="4">
        <v>3</v>
      </c>
      <c r="AH12" s="34">
        <f t="shared" si="7"/>
        <v>0.23013111634579508</v>
      </c>
      <c r="AI12" s="34">
        <f t="shared" si="8"/>
        <v>0.21359461035527816</v>
      </c>
      <c r="AJ12" s="34">
        <f t="shared" si="9"/>
        <v>0.23832532537800666</v>
      </c>
      <c r="AK12" s="34">
        <f t="shared" si="10"/>
        <v>0.23582497421187276</v>
      </c>
      <c r="AL12" s="32">
        <f t="shared" si="11"/>
        <v>0.3253426681117779</v>
      </c>
      <c r="GU12" s="54"/>
      <c r="GV12" s="58"/>
      <c r="GW12" s="4">
        <v>3</v>
      </c>
      <c r="GX12" s="8">
        <v>2889.4608369518587</v>
      </c>
      <c r="GY12" s="9">
        <v>3053.0804144244516</v>
      </c>
      <c r="GZ12" s="9">
        <v>3168.7565718970445</v>
      </c>
      <c r="HA12" s="9">
        <v>3604.1834943148233</v>
      </c>
      <c r="HB12" s="10">
        <v>4405.249694136677</v>
      </c>
    </row>
    <row r="13" spans="3:210" ht="15.75" customHeight="1">
      <c r="C13" s="49">
        <v>0.04003697453826627</v>
      </c>
      <c r="D13" s="54"/>
      <c r="E13" s="58"/>
      <c r="F13" s="4">
        <v>2</v>
      </c>
      <c r="G13" s="23">
        <f t="shared" si="6"/>
        <v>2944.55443361005</v>
      </c>
      <c r="H13" s="23">
        <f t="shared" si="0"/>
        <v>3109.6299186593023</v>
      </c>
      <c r="I13" s="23">
        <f t="shared" si="0"/>
        <v>3225.016169708555</v>
      </c>
      <c r="J13" s="23">
        <f t="shared" si="0"/>
        <v>3659.9184369813124</v>
      </c>
      <c r="K13" s="22">
        <f t="shared" si="0"/>
        <v>4484.053883113954</v>
      </c>
      <c r="L13" s="1"/>
      <c r="M13" s="54"/>
      <c r="N13" s="58"/>
      <c r="O13" s="4">
        <v>2</v>
      </c>
      <c r="P13" s="23">
        <v>2705.0479575</v>
      </c>
      <c r="Q13" s="23">
        <v>2891.293965</v>
      </c>
      <c r="R13" s="23">
        <v>2935.5707325000003</v>
      </c>
      <c r="S13" s="23">
        <v>3321.9539325</v>
      </c>
      <c r="T13" s="22">
        <v>3821.538105</v>
      </c>
      <c r="V13" s="54"/>
      <c r="W13" s="58"/>
      <c r="X13" s="4">
        <v>2</v>
      </c>
      <c r="Y13" s="34">
        <f t="shared" si="1"/>
        <v>0.036705300563638854</v>
      </c>
      <c r="Z13" s="34">
        <f t="shared" si="2"/>
        <v>0.024299963730962215</v>
      </c>
      <c r="AA13" s="34">
        <f t="shared" si="3"/>
        <v>0.04628511830654869</v>
      </c>
      <c r="AB13" s="34">
        <f t="shared" si="4"/>
        <v>0.04927301144892349</v>
      </c>
      <c r="AC13" s="32">
        <f t="shared" si="5"/>
        <v>0.11748918639333428</v>
      </c>
      <c r="AE13" s="54"/>
      <c r="AF13" s="58"/>
      <c r="AG13" s="4">
        <v>2</v>
      </c>
      <c r="AH13" s="34">
        <f t="shared" si="7"/>
        <v>0.20583081153433969</v>
      </c>
      <c r="AI13" s="34">
        <f t="shared" si="8"/>
        <v>0.19140169906412208</v>
      </c>
      <c r="AJ13" s="34">
        <f t="shared" si="9"/>
        <v>0.21697345679428337</v>
      </c>
      <c r="AK13" s="34">
        <f t="shared" si="10"/>
        <v>0.22044878735417228</v>
      </c>
      <c r="AL13" s="32">
        <f t="shared" si="11"/>
        <v>0.299793578538577</v>
      </c>
      <c r="GU13" s="54"/>
      <c r="GV13" s="58"/>
      <c r="GW13" s="4">
        <v>2</v>
      </c>
      <c r="GX13" s="8">
        <v>2804.337555819095</v>
      </c>
      <c r="GY13" s="9">
        <v>2961.55230348505</v>
      </c>
      <c r="GZ13" s="9">
        <v>3071.4439711510045</v>
      </c>
      <c r="HA13" s="9">
        <v>3485.636606648869</v>
      </c>
      <c r="HB13" s="10">
        <v>4270.527507727575</v>
      </c>
    </row>
    <row r="14" spans="3:210" ht="15.75" customHeight="1">
      <c r="C14" s="49">
        <v>0.0591922259472748</v>
      </c>
      <c r="D14" s="54"/>
      <c r="E14" s="59"/>
      <c r="F14" s="4">
        <v>1</v>
      </c>
      <c r="G14" s="23">
        <f t="shared" si="6"/>
        <v>2831.201683879856</v>
      </c>
      <c r="H14" s="23">
        <f t="shared" si="0"/>
        <v>2964.8766651050983</v>
      </c>
      <c r="I14" s="23">
        <f t="shared" si="0"/>
        <v>3099.966796955341</v>
      </c>
      <c r="J14" s="23">
        <f t="shared" si="0"/>
        <v>3521.0674938810694</v>
      </c>
      <c r="K14" s="22">
        <f t="shared" si="0"/>
        <v>4322.347504657648</v>
      </c>
      <c r="L14" s="1"/>
      <c r="M14" s="54"/>
      <c r="N14" s="59"/>
      <c r="O14" s="4">
        <v>1</v>
      </c>
      <c r="P14" s="23">
        <v>2600.7200625</v>
      </c>
      <c r="Q14" s="23">
        <v>2708.2272000000003</v>
      </c>
      <c r="R14" s="23">
        <v>2819.777625</v>
      </c>
      <c r="S14" s="23">
        <v>3199.6583324999997</v>
      </c>
      <c r="T14" s="22">
        <v>3705.29082</v>
      </c>
      <c r="V14" s="54"/>
      <c r="W14" s="59"/>
      <c r="X14" s="4">
        <v>1</v>
      </c>
      <c r="Y14" s="34">
        <f t="shared" si="1"/>
        <v>0.036783079792176876</v>
      </c>
      <c r="Z14" s="34">
        <f t="shared" si="2"/>
        <v>0.042634850578583405</v>
      </c>
      <c r="AA14" s="34">
        <f t="shared" si="3"/>
        <v>0.0470149504905224</v>
      </c>
      <c r="AB14" s="34">
        <f t="shared" si="4"/>
        <v>0.048048655432514575</v>
      </c>
      <c r="AC14" s="32">
        <f t="shared" si="5"/>
        <v>0.1109847061902911</v>
      </c>
      <c r="AE14" s="54"/>
      <c r="AF14" s="59"/>
      <c r="AG14" s="4">
        <v>1</v>
      </c>
      <c r="AH14" s="34">
        <f t="shared" si="7"/>
        <v>0.2059212794717733</v>
      </c>
      <c r="AI14" s="34">
        <f t="shared" si="8"/>
        <v>0.212727693514847</v>
      </c>
      <c r="AJ14" s="34">
        <f t="shared" si="9"/>
        <v>0.21782235197617017</v>
      </c>
      <c r="AK14" s="34">
        <f t="shared" si="10"/>
        <v>0.2190246929581363</v>
      </c>
      <c r="AL14" s="32">
        <f t="shared" si="11"/>
        <v>0.29222797369640996</v>
      </c>
      <c r="GU14" s="54"/>
      <c r="GV14" s="59"/>
      <c r="GW14" s="4">
        <v>1</v>
      </c>
      <c r="GX14" s="8">
        <v>2696.382556076053</v>
      </c>
      <c r="GY14" s="9">
        <v>2823.6920620048554</v>
      </c>
      <c r="GZ14" s="9">
        <v>2952.349330433658</v>
      </c>
      <c r="HA14" s="9">
        <v>3353.397613220066</v>
      </c>
      <c r="HB14" s="10">
        <v>4116.521433007283</v>
      </c>
    </row>
    <row r="15" spans="3:210" ht="15.75" customHeight="1">
      <c r="C15" s="49">
        <v>0.03690905988027815</v>
      </c>
      <c r="D15" s="54" t="s">
        <v>11</v>
      </c>
      <c r="E15" s="56" t="s">
        <v>17</v>
      </c>
      <c r="F15" s="4">
        <v>2</v>
      </c>
      <c r="G15" s="23">
        <f t="shared" si="6"/>
        <v>2672.981933329247</v>
      </c>
      <c r="H15" s="23">
        <f t="shared" si="0"/>
        <v>2799.8545909207096</v>
      </c>
      <c r="I15" s="23">
        <f t="shared" si="0"/>
        <v>2930.084838762172</v>
      </c>
      <c r="J15" s="23">
        <f t="shared" si="0"/>
        <v>3327.831949786559</v>
      </c>
      <c r="K15" s="22">
        <f t="shared" si="0"/>
        <v>4103.605923631065</v>
      </c>
      <c r="L15" s="1"/>
      <c r="M15" s="54" t="s">
        <v>11</v>
      </c>
      <c r="N15" s="56" t="s">
        <v>17</v>
      </c>
      <c r="O15" s="4">
        <v>2</v>
      </c>
      <c r="P15" s="23">
        <v>2434.79019</v>
      </c>
      <c r="Q15" s="23">
        <v>2537.1684450000002</v>
      </c>
      <c r="R15" s="23">
        <v>2649.139815</v>
      </c>
      <c r="S15" s="23">
        <v>3005.2149750000003</v>
      </c>
      <c r="T15" s="22">
        <v>3530.9642025000003</v>
      </c>
      <c r="V15" s="54" t="s">
        <v>11</v>
      </c>
      <c r="W15" s="56" t="s">
        <v>17</v>
      </c>
      <c r="X15" s="4">
        <v>2</v>
      </c>
      <c r="Y15" s="34">
        <f t="shared" si="1"/>
        <v>0.04555090201065237</v>
      </c>
      <c r="Z15" s="34">
        <f t="shared" si="2"/>
        <v>0.05098586855128828</v>
      </c>
      <c r="AA15" s="34">
        <f t="shared" si="3"/>
        <v>0.053382299226553354</v>
      </c>
      <c r="AB15" s="34">
        <f t="shared" si="4"/>
        <v>0.05462131264053216</v>
      </c>
      <c r="AC15" s="32">
        <f t="shared" si="5"/>
        <v>0.10683538365435186</v>
      </c>
      <c r="AE15" s="54" t="s">
        <v>11</v>
      </c>
      <c r="AF15" s="56" t="s">
        <v>17</v>
      </c>
      <c r="AG15" s="4">
        <v>2</v>
      </c>
      <c r="AH15" s="34">
        <f t="shared" si="7"/>
        <v>0.2161194622874152</v>
      </c>
      <c r="AI15" s="34">
        <f t="shared" si="8"/>
        <v>0.22244107568207427</v>
      </c>
      <c r="AJ15" s="34">
        <f t="shared" si="9"/>
        <v>0.2252284540666254</v>
      </c>
      <c r="AK15" s="34">
        <f t="shared" si="10"/>
        <v>0.2266695970314272</v>
      </c>
      <c r="AL15" s="32">
        <f t="shared" si="11"/>
        <v>0.28740174105526406</v>
      </c>
      <c r="GU15" s="54" t="s">
        <v>11</v>
      </c>
      <c r="GV15" s="56" t="s">
        <v>17</v>
      </c>
      <c r="GW15" s="4">
        <v>2</v>
      </c>
      <c r="GX15" s="8">
        <v>2545.6970793611877</v>
      </c>
      <c r="GY15" s="9">
        <v>2666.528181829247</v>
      </c>
      <c r="GZ15" s="9">
        <v>2790.5569892973062</v>
      </c>
      <c r="HA15" s="9">
        <v>3169.3637617014847</v>
      </c>
      <c r="HB15" s="10">
        <v>3908.1961177438707</v>
      </c>
    </row>
    <row r="16" spans="3:210" ht="15.75" customHeight="1">
      <c r="C16" s="49">
        <v>0.055314697608137564</v>
      </c>
      <c r="D16" s="54"/>
      <c r="E16" s="59"/>
      <c r="F16" s="4">
        <v>1</v>
      </c>
      <c r="G16" s="23">
        <f t="shared" si="6"/>
        <v>2577.836414736188</v>
      </c>
      <c r="H16" s="23">
        <f t="shared" si="0"/>
        <v>2700.234244954247</v>
      </c>
      <c r="I16" s="23">
        <f t="shared" si="0"/>
        <v>2818.592110922307</v>
      </c>
      <c r="J16" s="23">
        <f t="shared" si="0"/>
        <v>3210.211489076485</v>
      </c>
      <c r="K16" s="22">
        <f t="shared" si="0"/>
        <v>3951.5525296188707</v>
      </c>
      <c r="L16" s="1"/>
      <c r="M16" s="54"/>
      <c r="N16" s="59"/>
      <c r="O16" s="4">
        <v>1</v>
      </c>
      <c r="P16" s="23">
        <v>2410.6744725</v>
      </c>
      <c r="Q16" s="23">
        <v>2512.6539375</v>
      </c>
      <c r="R16" s="23">
        <v>2603.0906474999997</v>
      </c>
      <c r="S16" s="23">
        <v>2978.8172925000003</v>
      </c>
      <c r="T16" s="22">
        <v>3486.6985125</v>
      </c>
      <c r="V16" s="54"/>
      <c r="W16" s="59"/>
      <c r="X16" s="4">
        <v>1</v>
      </c>
      <c r="Y16" s="34">
        <f t="shared" si="1"/>
        <v>0.018421328866811804</v>
      </c>
      <c r="Z16" s="34">
        <f t="shared" si="2"/>
        <v>0.023480242734854384</v>
      </c>
      <c r="AA16" s="34">
        <f t="shared" si="3"/>
        <v>0.031225494030217238</v>
      </c>
      <c r="AB16" s="34">
        <f t="shared" si="4"/>
        <v>0.026361799029652078</v>
      </c>
      <c r="AC16" s="32">
        <f t="shared" si="5"/>
        <v>0.07935439443641368</v>
      </c>
      <c r="AE16" s="54"/>
      <c r="AF16" s="59"/>
      <c r="AG16" s="4">
        <v>1</v>
      </c>
      <c r="AH16" s="34">
        <f t="shared" si="7"/>
        <v>0.18456403840482127</v>
      </c>
      <c r="AI16" s="34">
        <f t="shared" si="8"/>
        <v>0.19044825083401173</v>
      </c>
      <c r="AJ16" s="34">
        <f t="shared" si="9"/>
        <v>0.19945704306257195</v>
      </c>
      <c r="AK16" s="34">
        <f t="shared" si="10"/>
        <v>0.19379989701885214</v>
      </c>
      <c r="AL16" s="32">
        <f t="shared" si="11"/>
        <v>0.255437571958784</v>
      </c>
      <c r="GU16" s="54"/>
      <c r="GV16" s="59"/>
      <c r="GW16" s="4">
        <v>1</v>
      </c>
      <c r="GX16" s="8">
        <v>2455.0822997487503</v>
      </c>
      <c r="GY16" s="9">
        <v>2571.6516618611877</v>
      </c>
      <c r="GZ16" s="9">
        <v>2684.3734389736255</v>
      </c>
      <c r="HA16" s="9">
        <v>3057.344275310938</v>
      </c>
      <c r="HB16" s="10">
        <v>3763.3833615417816</v>
      </c>
    </row>
    <row r="17" spans="3:210" ht="15.75" customHeight="1">
      <c r="C17" s="49">
        <v>0.040283196583305925</v>
      </c>
      <c r="D17" s="54" t="s">
        <v>12</v>
      </c>
      <c r="E17" s="56" t="s">
        <v>18</v>
      </c>
      <c r="F17" s="4">
        <v>2</v>
      </c>
      <c r="G17" s="23">
        <f t="shared" si="6"/>
        <v>2442.7181963625003</v>
      </c>
      <c r="H17" s="23">
        <f t="shared" si="0"/>
        <v>2560.3128296681252</v>
      </c>
      <c r="I17" s="23">
        <f t="shared" si="0"/>
        <v>2670.8239555987507</v>
      </c>
      <c r="J17" s="23">
        <f t="shared" si="0"/>
        <v>3050.914446890625</v>
      </c>
      <c r="K17" s="22">
        <f t="shared" si="0"/>
        <v>3763.5335145646877</v>
      </c>
      <c r="L17" s="1"/>
      <c r="M17" s="54" t="s">
        <v>12</v>
      </c>
      <c r="N17" s="56" t="s">
        <v>18</v>
      </c>
      <c r="O17" s="4">
        <v>2</v>
      </c>
      <c r="P17" s="23">
        <v>2282.917665</v>
      </c>
      <c r="Q17" s="23">
        <v>2384.0884725</v>
      </c>
      <c r="R17" s="23">
        <v>2465.0206875</v>
      </c>
      <c r="S17" s="23">
        <v>2846.5519425</v>
      </c>
      <c r="T17" s="22">
        <v>3356.3163375</v>
      </c>
      <c r="V17" s="54" t="s">
        <v>12</v>
      </c>
      <c r="W17" s="56" t="s">
        <v>18</v>
      </c>
      <c r="X17" s="4">
        <v>2</v>
      </c>
      <c r="Y17" s="34">
        <f t="shared" si="1"/>
        <v>0.019046073328273128</v>
      </c>
      <c r="Z17" s="34">
        <f t="shared" si="2"/>
        <v>0.022777971219983817</v>
      </c>
      <c r="AA17" s="34">
        <f t="shared" si="3"/>
        <v>0.03189473231347906</v>
      </c>
      <c r="AB17" s="34">
        <f t="shared" si="4"/>
        <v>0.020755238357116346</v>
      </c>
      <c r="AC17" s="32">
        <f t="shared" si="5"/>
        <v>0.0679320041651914</v>
      </c>
      <c r="AE17" s="54" t="s">
        <v>12</v>
      </c>
      <c r="AF17" s="56" t="s">
        <v>18</v>
      </c>
      <c r="AG17" s="4">
        <v>2</v>
      </c>
      <c r="AH17" s="34">
        <f t="shared" si="7"/>
        <v>0.1852907021158643</v>
      </c>
      <c r="AI17" s="34">
        <f t="shared" si="8"/>
        <v>0.1896314124998839</v>
      </c>
      <c r="AJ17" s="34">
        <f t="shared" si="9"/>
        <v>0.20023545920626917</v>
      </c>
      <c r="AK17" s="34">
        <f t="shared" si="10"/>
        <v>0.18727869605460046</v>
      </c>
      <c r="AL17" s="32">
        <f t="shared" si="11"/>
        <v>0.24215176149469042</v>
      </c>
      <c r="GU17" s="54" t="s">
        <v>12</v>
      </c>
      <c r="GV17" s="56" t="s">
        <v>18</v>
      </c>
      <c r="GW17" s="4">
        <v>2</v>
      </c>
      <c r="GX17" s="8">
        <v>2326.39828225</v>
      </c>
      <c r="GY17" s="9">
        <v>2438.3931711125</v>
      </c>
      <c r="GZ17" s="9">
        <v>2543.6418624750004</v>
      </c>
      <c r="HA17" s="9">
        <v>2905.6328065625003</v>
      </c>
      <c r="HB17" s="10">
        <v>3584.31763291875</v>
      </c>
    </row>
    <row r="18" spans="3:210" ht="15.75" customHeight="1" thickBot="1">
      <c r="C18" s="50"/>
      <c r="D18" s="55"/>
      <c r="E18" s="57"/>
      <c r="F18" s="7">
        <v>1</v>
      </c>
      <c r="G18" s="24">
        <f t="shared" si="6"/>
        <v>2348.1360000000004</v>
      </c>
      <c r="H18" s="24">
        <f t="shared" si="0"/>
        <v>2459.8046862375004</v>
      </c>
      <c r="I18" s="24">
        <f t="shared" si="0"/>
        <v>2564.7971181</v>
      </c>
      <c r="J18" s="24">
        <f t="shared" si="0"/>
        <v>2925.5903998125</v>
      </c>
      <c r="K18" s="25">
        <f t="shared" si="0"/>
        <v>3622.3206582937496</v>
      </c>
      <c r="L18" s="1"/>
      <c r="M18" s="55"/>
      <c r="N18" s="57"/>
      <c r="O18" s="7">
        <v>1</v>
      </c>
      <c r="P18" s="24">
        <v>2236.2924675</v>
      </c>
      <c r="Q18" s="24">
        <v>2331.7362074999996</v>
      </c>
      <c r="R18" s="24">
        <v>2408.0823375</v>
      </c>
      <c r="S18" s="24">
        <v>2768.0235450000005</v>
      </c>
      <c r="T18" s="25">
        <v>3305.0718225</v>
      </c>
      <c r="V18" s="55"/>
      <c r="W18" s="57"/>
      <c r="X18" s="7">
        <v>1</v>
      </c>
      <c r="Y18" s="35">
        <f t="shared" si="1"/>
        <v>1.231167228810115E-05</v>
      </c>
      <c r="Z18" s="35">
        <f t="shared" si="2"/>
        <v>0.004689605202693459</v>
      </c>
      <c r="AA18" s="35">
        <f t="shared" si="3"/>
        <v>0.014360632093627368</v>
      </c>
      <c r="AB18" s="35">
        <f t="shared" si="4"/>
        <v>0.0065942452993112965</v>
      </c>
      <c r="AC18" s="36">
        <f t="shared" si="5"/>
        <v>0.04379855677856437</v>
      </c>
      <c r="AE18" s="55"/>
      <c r="AF18" s="57"/>
      <c r="AG18" s="7">
        <v>1</v>
      </c>
      <c r="AH18" s="35">
        <f t="shared" si="7"/>
        <v>0.163151820167726</v>
      </c>
      <c r="AI18" s="35">
        <f t="shared" si="8"/>
        <v>0.1685921556714478</v>
      </c>
      <c r="AJ18" s="35">
        <f t="shared" si="9"/>
        <v>0.17984088971180157</v>
      </c>
      <c r="AK18" s="35">
        <f t="shared" si="10"/>
        <v>0.17080751399182792</v>
      </c>
      <c r="AL18" s="36">
        <f t="shared" si="11"/>
        <v>0.21408124383502747</v>
      </c>
      <c r="GU18" s="55"/>
      <c r="GV18" s="57"/>
      <c r="GW18" s="7">
        <v>1</v>
      </c>
      <c r="GX18" s="14">
        <f>2236.32</f>
        <v>2236.32</v>
      </c>
      <c r="GY18" s="12">
        <v>2342.67112975</v>
      </c>
      <c r="GZ18" s="12">
        <v>2442.6639219999997</v>
      </c>
      <c r="HA18" s="12">
        <v>2786.27657125</v>
      </c>
      <c r="HB18" s="13">
        <v>3449.8291983749996</v>
      </c>
    </row>
    <row r="19" spans="3:210" ht="15.75" customHeight="1" thickBot="1" thickTop="1">
      <c r="C19" s="48" t="s">
        <v>69</v>
      </c>
      <c r="D19" s="68" t="s">
        <v>23</v>
      </c>
      <c r="E19" s="68"/>
      <c r="F19" s="68"/>
      <c r="G19" s="16" t="s">
        <v>20</v>
      </c>
      <c r="H19" s="18">
        <v>0.075</v>
      </c>
      <c r="I19" s="18">
        <v>0.15</v>
      </c>
      <c r="J19" s="18">
        <v>0.375</v>
      </c>
      <c r="K19" s="18">
        <v>0.8625</v>
      </c>
      <c r="L19" s="1"/>
      <c r="M19" s="19"/>
      <c r="N19" s="19"/>
      <c r="O19" s="19"/>
      <c r="P19" s="19"/>
      <c r="Q19" s="19"/>
      <c r="R19" s="19"/>
      <c r="S19" s="19"/>
      <c r="T19" s="19"/>
      <c r="V19" s="19"/>
      <c r="W19" s="19"/>
      <c r="X19" s="19"/>
      <c r="Y19" s="19"/>
      <c r="Z19" s="19"/>
      <c r="AA19" s="19"/>
      <c r="AB19" s="19"/>
      <c r="AC19" s="19"/>
      <c r="AE19" s="19"/>
      <c r="AF19" s="19"/>
      <c r="AG19" s="19"/>
      <c r="AH19" s="19"/>
      <c r="AI19" s="19"/>
      <c r="AJ19" s="19"/>
      <c r="AK19" s="19"/>
      <c r="AL19" s="19"/>
      <c r="GU19" s="68" t="s">
        <v>23</v>
      </c>
      <c r="GV19" s="68"/>
      <c r="GW19" s="68"/>
      <c r="GX19" s="16" t="s">
        <v>20</v>
      </c>
      <c r="GY19" s="18">
        <v>0.075</v>
      </c>
      <c r="GZ19" s="18">
        <v>0.15</v>
      </c>
      <c r="HA19" s="18">
        <v>0.375</v>
      </c>
      <c r="HB19" s="18">
        <v>0.8625</v>
      </c>
    </row>
    <row r="20" spans="3:210" ht="15.75" customHeight="1" thickBot="1" thickTop="1">
      <c r="C20" s="51">
        <v>0.4</v>
      </c>
      <c r="D20" s="69" t="s">
        <v>38</v>
      </c>
      <c r="E20" s="70"/>
      <c r="F20" s="70"/>
      <c r="G20" s="70"/>
      <c r="H20" s="70"/>
      <c r="I20" s="70"/>
      <c r="J20" s="70"/>
      <c r="K20" s="71"/>
      <c r="L20" s="1"/>
      <c r="M20" s="60" t="s">
        <v>45</v>
      </c>
      <c r="N20" s="61"/>
      <c r="O20" s="62"/>
      <c r="P20" s="62"/>
      <c r="Q20" s="62"/>
      <c r="R20" s="62"/>
      <c r="S20" s="62"/>
      <c r="T20" s="63"/>
      <c r="V20" s="60" t="s">
        <v>38</v>
      </c>
      <c r="W20" s="61"/>
      <c r="X20" s="62"/>
      <c r="Y20" s="62"/>
      <c r="Z20" s="62"/>
      <c r="AA20" s="62"/>
      <c r="AB20" s="62"/>
      <c r="AC20" s="63"/>
      <c r="AE20" s="60" t="s">
        <v>38</v>
      </c>
      <c r="AF20" s="61"/>
      <c r="AG20" s="62"/>
      <c r="AH20" s="62"/>
      <c r="AI20" s="62"/>
      <c r="AJ20" s="62"/>
      <c r="AK20" s="62"/>
      <c r="AL20" s="63"/>
      <c r="GU20" s="69" t="s">
        <v>30</v>
      </c>
      <c r="GV20" s="70"/>
      <c r="GW20" s="70"/>
      <c r="GX20" s="70"/>
      <c r="GY20" s="70"/>
      <c r="GZ20" s="70"/>
      <c r="HA20" s="70"/>
      <c r="HB20" s="71"/>
    </row>
    <row r="21" spans="3:210" ht="15.75" customHeight="1">
      <c r="C21" s="48" t="s">
        <v>71</v>
      </c>
      <c r="D21" s="66" t="s">
        <v>1</v>
      </c>
      <c r="E21" s="67"/>
      <c r="F21" s="2" t="s">
        <v>2</v>
      </c>
      <c r="G21" s="3" t="s">
        <v>3</v>
      </c>
      <c r="H21" s="3" t="s">
        <v>4</v>
      </c>
      <c r="I21" s="3" t="s">
        <v>5</v>
      </c>
      <c r="J21" s="3" t="s">
        <v>6</v>
      </c>
      <c r="K21" s="5" t="s">
        <v>7</v>
      </c>
      <c r="L21" s="1"/>
      <c r="M21" s="66" t="s">
        <v>1</v>
      </c>
      <c r="N21" s="67"/>
      <c r="O21" s="2" t="s">
        <v>2</v>
      </c>
      <c r="P21" s="20" t="s">
        <v>3</v>
      </c>
      <c r="Q21" s="20" t="s">
        <v>4</v>
      </c>
      <c r="R21" s="20" t="s">
        <v>5</v>
      </c>
      <c r="S21" s="20" t="s">
        <v>6</v>
      </c>
      <c r="T21" s="21" t="s">
        <v>7</v>
      </c>
      <c r="V21" s="66" t="s">
        <v>1</v>
      </c>
      <c r="W21" s="67"/>
      <c r="X21" s="2" t="s">
        <v>2</v>
      </c>
      <c r="Y21" s="20" t="s">
        <v>3</v>
      </c>
      <c r="Z21" s="20" t="s">
        <v>4</v>
      </c>
      <c r="AA21" s="20" t="s">
        <v>5</v>
      </c>
      <c r="AB21" s="20" t="s">
        <v>6</v>
      </c>
      <c r="AC21" s="21" t="s">
        <v>7</v>
      </c>
      <c r="AE21" s="66" t="s">
        <v>1</v>
      </c>
      <c r="AF21" s="67"/>
      <c r="AG21" s="2" t="s">
        <v>2</v>
      </c>
      <c r="AH21" s="20" t="s">
        <v>3</v>
      </c>
      <c r="AI21" s="20" t="s">
        <v>4</v>
      </c>
      <c r="AJ21" s="20" t="s">
        <v>5</v>
      </c>
      <c r="AK21" s="20" t="s">
        <v>6</v>
      </c>
      <c r="AL21" s="21" t="s">
        <v>7</v>
      </c>
      <c r="GU21" s="66" t="s">
        <v>1</v>
      </c>
      <c r="GV21" s="67"/>
      <c r="GW21" s="2" t="s">
        <v>2</v>
      </c>
      <c r="GX21" s="3" t="s">
        <v>3</v>
      </c>
      <c r="GY21" s="3" t="s">
        <v>4</v>
      </c>
      <c r="GZ21" s="3" t="s">
        <v>5</v>
      </c>
      <c r="HA21" s="3" t="s">
        <v>6</v>
      </c>
      <c r="HB21" s="5" t="s">
        <v>7</v>
      </c>
    </row>
    <row r="22" spans="3:210" ht="15.75" customHeight="1">
      <c r="C22" s="49">
        <v>0.0821301134576824</v>
      </c>
      <c r="D22" s="6" t="s">
        <v>8</v>
      </c>
      <c r="E22" s="15" t="s">
        <v>19</v>
      </c>
      <c r="F22" s="4">
        <v>1</v>
      </c>
      <c r="G22" s="27">
        <f>GX22*(1+$B$6)</f>
        <v>6367.726451623299</v>
      </c>
      <c r="H22" s="27">
        <f aca="true" t="shared" si="12" ref="H22:H34">GY22*(1+$B$6)</f>
        <v>6821.680965091922</v>
      </c>
      <c r="I22" s="27">
        <f aca="true" t="shared" si="13" ref="I22:I34">GZ22*(1+$B$6)</f>
        <v>7307.997840935544</v>
      </c>
      <c r="J22" s="27">
        <f aca="true" t="shared" si="14" ref="J22:J34">HA22*(1+$B$6)</f>
        <v>8694.92699446641</v>
      </c>
      <c r="K22" s="22">
        <f aca="true" t="shared" si="15" ref="K22:K34">HB22*(1+$B$6)</f>
        <v>11761.780304199958</v>
      </c>
      <c r="L22" s="1"/>
      <c r="M22" s="6" t="s">
        <v>8</v>
      </c>
      <c r="N22" s="15" t="s">
        <v>19</v>
      </c>
      <c r="O22" s="4">
        <v>1</v>
      </c>
      <c r="P22" s="27">
        <v>4825.1263725</v>
      </c>
      <c r="Q22" s="27">
        <v>5119.510935</v>
      </c>
      <c r="R22" s="27">
        <v>5506.3593900000005</v>
      </c>
      <c r="S22" s="27">
        <v>6461.129115</v>
      </c>
      <c r="T22" s="22">
        <v>8706.4829775</v>
      </c>
      <c r="V22" s="6" t="s">
        <v>8</v>
      </c>
      <c r="W22" s="15" t="s">
        <v>19</v>
      </c>
      <c r="X22" s="4">
        <v>1</v>
      </c>
      <c r="Y22" s="31">
        <f aca="true" t="shared" si="16" ref="Y22:Y34">GX22/P22-1</f>
        <v>0.2568585596145192</v>
      </c>
      <c r="Z22" s="31">
        <f aca="true" t="shared" si="17" ref="Z22:Z34">GY22/Q22-1</f>
        <v>0.2690350888708979</v>
      </c>
      <c r="AA22" s="31">
        <f aca="true" t="shared" si="18" ref="AA22:AA34">GZ22/R22-1</f>
        <v>0.26399267661098613</v>
      </c>
      <c r="AB22" s="31">
        <f aca="true" t="shared" si="19" ref="AB22:AB34">HA22/S22-1</f>
        <v>0.28164639716734285</v>
      </c>
      <c r="AC22" s="32">
        <f aca="true" t="shared" si="20" ref="AC22:AC34">HB22/T22-1</f>
        <v>0.2865924801964024</v>
      </c>
      <c r="AE22" s="6" t="s">
        <v>8</v>
      </c>
      <c r="AF22" s="15" t="s">
        <v>19</v>
      </c>
      <c r="AG22" s="4">
        <v>1</v>
      </c>
      <c r="AH22" s="31">
        <f>G22/(P22/(1.055*1.05))-1</f>
        <v>0.4618993228836328</v>
      </c>
      <c r="AI22" s="31">
        <f aca="true" t="shared" si="21" ref="AI22:AI34">H22/(Q22/(1.055*1.05))-1</f>
        <v>0.47606230068157407</v>
      </c>
      <c r="AJ22" s="31">
        <f aca="true" t="shared" si="22" ref="AJ22:AJ34">I22/(R22/(1.055*1.05))-1</f>
        <v>0.4701972818916109</v>
      </c>
      <c r="AK22" s="31">
        <f aca="true" t="shared" si="23" ref="AK22:AK34">J22/(S22/(1.055*1.05))-1</f>
        <v>0.49073098628523004</v>
      </c>
      <c r="AL22" s="32">
        <f aca="true" t="shared" si="24" ref="AL22:AL34">K22/(T22/(1.055*1.05))-1</f>
        <v>0.49648396093444314</v>
      </c>
      <c r="GU22" s="6" t="s">
        <v>8</v>
      </c>
      <c r="GV22" s="15" t="s">
        <v>19</v>
      </c>
      <c r="GW22" s="4">
        <v>1</v>
      </c>
      <c r="GX22" s="27">
        <v>6064.50138249838</v>
      </c>
      <c r="GY22" s="27">
        <v>6496.839014373259</v>
      </c>
      <c r="GZ22" s="27">
        <v>6959.997943748137</v>
      </c>
      <c r="HA22" s="27">
        <v>8280.882851872771</v>
      </c>
      <c r="HB22" s="10">
        <v>11201.695527809483</v>
      </c>
    </row>
    <row r="23" spans="3:210" ht="15.75" customHeight="1">
      <c r="C23" s="49">
        <v>0.03367597369004072</v>
      </c>
      <c r="D23" s="54" t="s">
        <v>9</v>
      </c>
      <c r="E23" s="56" t="s">
        <v>15</v>
      </c>
      <c r="F23" s="4">
        <v>4</v>
      </c>
      <c r="G23" s="26">
        <f aca="true" t="shared" si="25" ref="G23:G34">GX23*(1+$B$6)</f>
        <v>5884.436975214362</v>
      </c>
      <c r="H23" s="26">
        <f t="shared" si="12"/>
        <v>6305.908109333564</v>
      </c>
      <c r="I23" s="26">
        <f t="shared" si="13"/>
        <v>6760.5170308277675</v>
      </c>
      <c r="J23" s="26">
        <f t="shared" si="14"/>
        <v>7981.3670566853725</v>
      </c>
      <c r="K23" s="22">
        <f t="shared" si="15"/>
        <v>10715.383201147688</v>
      </c>
      <c r="L23" s="1"/>
      <c r="M23" s="54" t="s">
        <v>9</v>
      </c>
      <c r="N23" s="56" t="s">
        <v>15</v>
      </c>
      <c r="O23" s="4">
        <v>4</v>
      </c>
      <c r="P23" s="26">
        <v>4659.6063675</v>
      </c>
      <c r="Q23" s="26">
        <v>4952.329305</v>
      </c>
      <c r="R23" s="26">
        <v>5339.731635</v>
      </c>
      <c r="S23" s="26">
        <v>6093.4336575</v>
      </c>
      <c r="T23" s="22">
        <v>7980.2863875</v>
      </c>
      <c r="V23" s="54" t="s">
        <v>9</v>
      </c>
      <c r="W23" s="56" t="s">
        <v>15</v>
      </c>
      <c r="X23" s="4">
        <v>4</v>
      </c>
      <c r="Y23" s="33">
        <f t="shared" si="16"/>
        <v>0.2027251335582576</v>
      </c>
      <c r="Z23" s="33">
        <f t="shared" si="17"/>
        <v>0.21268728328110842</v>
      </c>
      <c r="AA23" s="33">
        <f t="shared" si="18"/>
        <v>0.20578862169866263</v>
      </c>
      <c r="AB23" s="33">
        <f t="shared" si="19"/>
        <v>0.2474579007505957</v>
      </c>
      <c r="AC23" s="32">
        <f t="shared" si="20"/>
        <v>0.2787920586685704</v>
      </c>
      <c r="AE23" s="54" t="s">
        <v>9</v>
      </c>
      <c r="AF23" s="56" t="s">
        <v>15</v>
      </c>
      <c r="AG23" s="4">
        <v>4</v>
      </c>
      <c r="AH23" s="33">
        <f aca="true" t="shared" si="26" ref="AH23:AH34">G23/(P23/(1.055*1.05))-1</f>
        <v>0.3989347050341179</v>
      </c>
      <c r="AI23" s="33">
        <f t="shared" si="21"/>
        <v>0.4105220549573805</v>
      </c>
      <c r="AJ23" s="33">
        <f t="shared" si="22"/>
        <v>0.40249796297102836</v>
      </c>
      <c r="AK23" s="33">
        <f t="shared" si="23"/>
        <v>0.4509650640342959</v>
      </c>
      <c r="AL23" s="32">
        <f t="shared" si="24"/>
        <v>0.4874109981396142</v>
      </c>
      <c r="GU23" s="54" t="s">
        <v>9</v>
      </c>
      <c r="GV23" s="56" t="s">
        <v>15</v>
      </c>
      <c r="GW23" s="4">
        <v>4</v>
      </c>
      <c r="GX23" s="26">
        <v>5604.225690680345</v>
      </c>
      <c r="GY23" s="26">
        <v>6005.6267707938705</v>
      </c>
      <c r="GZ23" s="26">
        <v>6438.587648407397</v>
      </c>
      <c r="HA23" s="26">
        <v>7601.301958747974</v>
      </c>
      <c r="HB23" s="10">
        <v>10205.126858235893</v>
      </c>
    </row>
    <row r="24" spans="3:210" ht="15.75" customHeight="1">
      <c r="C24" s="49">
        <v>0.03351588119001847</v>
      </c>
      <c r="D24" s="54"/>
      <c r="E24" s="58"/>
      <c r="F24" s="4">
        <v>3</v>
      </c>
      <c r="G24" s="26">
        <f t="shared" si="25"/>
        <v>5692.728790249386</v>
      </c>
      <c r="H24" s="26">
        <f t="shared" si="12"/>
        <v>6100.162028214965</v>
      </c>
      <c r="I24" s="26">
        <f t="shared" si="13"/>
        <v>6543.648651555544</v>
      </c>
      <c r="J24" s="26">
        <f t="shared" si="14"/>
        <v>7708.136554577281</v>
      </c>
      <c r="K24" s="22">
        <f t="shared" si="15"/>
        <v>10324.092177541044</v>
      </c>
      <c r="L24" s="1"/>
      <c r="M24" s="54"/>
      <c r="N24" s="58"/>
      <c r="O24" s="4">
        <v>3</v>
      </c>
      <c r="P24" s="26">
        <v>4579.2944925</v>
      </c>
      <c r="Q24" s="26">
        <v>4866.966090000001</v>
      </c>
      <c r="R24" s="26">
        <v>5257.64736</v>
      </c>
      <c r="S24" s="26">
        <v>5955.485549999999</v>
      </c>
      <c r="T24" s="22">
        <v>7732.892580000001</v>
      </c>
      <c r="V24" s="54"/>
      <c r="W24" s="58"/>
      <c r="X24" s="4">
        <v>3</v>
      </c>
      <c r="Y24" s="33">
        <f t="shared" si="16"/>
        <v>0.18394798058604578</v>
      </c>
      <c r="Z24" s="33">
        <f t="shared" si="17"/>
        <v>0.19369603458845752</v>
      </c>
      <c r="AA24" s="33">
        <f t="shared" si="18"/>
        <v>0.18532984585995593</v>
      </c>
      <c r="AB24" s="33">
        <f t="shared" si="19"/>
        <v>0.23265892785698128</v>
      </c>
      <c r="AC24" s="32">
        <f t="shared" si="20"/>
        <v>0.27151239187591036</v>
      </c>
      <c r="AE24" s="54"/>
      <c r="AF24" s="58"/>
      <c r="AG24" s="4">
        <v>3</v>
      </c>
      <c r="AH24" s="33">
        <f t="shared" si="26"/>
        <v>0.3770942942689022</v>
      </c>
      <c r="AI24" s="33">
        <f t="shared" si="21"/>
        <v>0.388432621431132</v>
      </c>
      <c r="AJ24" s="33">
        <f t="shared" si="22"/>
        <v>0.3787015935889346</v>
      </c>
      <c r="AK24" s="33">
        <f t="shared" si="23"/>
        <v>0.43375182370024934</v>
      </c>
      <c r="AL24" s="32">
        <f t="shared" si="24"/>
        <v>0.47894374470556667</v>
      </c>
      <c r="GU24" s="54"/>
      <c r="GV24" s="58"/>
      <c r="GW24" s="4">
        <v>3</v>
      </c>
      <c r="GX24" s="26">
        <v>5421.646466904177</v>
      </c>
      <c r="GY24" s="26">
        <v>5809.678122109491</v>
      </c>
      <c r="GZ24" s="26">
        <v>6232.046334814804</v>
      </c>
      <c r="HA24" s="26">
        <v>7341.082432930743</v>
      </c>
      <c r="HB24" s="10">
        <v>9832.46874051528</v>
      </c>
    </row>
    <row r="25" spans="3:210" ht="15.75" customHeight="1">
      <c r="C25" s="49">
        <v>0.028800438778997517</v>
      </c>
      <c r="D25" s="54"/>
      <c r="E25" s="58"/>
      <c r="F25" s="4">
        <v>2</v>
      </c>
      <c r="G25" s="26">
        <f t="shared" si="25"/>
        <v>5508.119317619602</v>
      </c>
      <c r="H25" s="26">
        <f t="shared" si="12"/>
        <v>5899.125261456697</v>
      </c>
      <c r="I25" s="26">
        <f t="shared" si="13"/>
        <v>6335.210537668792</v>
      </c>
      <c r="J25" s="26">
        <f t="shared" si="14"/>
        <v>7461.020495180078</v>
      </c>
      <c r="K25" s="22">
        <f t="shared" si="15"/>
        <v>9943.4000183087</v>
      </c>
      <c r="L25" s="1"/>
      <c r="M25" s="54"/>
      <c r="N25" s="58"/>
      <c r="O25" s="4">
        <v>2</v>
      </c>
      <c r="P25" s="26">
        <v>4501.2867375</v>
      </c>
      <c r="Q25" s="26">
        <v>4775.7318</v>
      </c>
      <c r="R25" s="26">
        <v>5178.974955000001</v>
      </c>
      <c r="S25" s="26">
        <v>5867.4305025</v>
      </c>
      <c r="T25" s="22">
        <v>7482.297375</v>
      </c>
      <c r="V25" s="54"/>
      <c r="W25" s="58"/>
      <c r="X25" s="4">
        <v>2</v>
      </c>
      <c r="Y25" s="33">
        <f t="shared" si="16"/>
        <v>0.16540629990081324</v>
      </c>
      <c r="Z25" s="33">
        <f t="shared" si="17"/>
        <v>0.17640913895555532</v>
      </c>
      <c r="AA25" s="33">
        <f t="shared" si="18"/>
        <v>0.16500541088228715</v>
      </c>
      <c r="AB25" s="33">
        <f t="shared" si="19"/>
        <v>0.21104694838836013</v>
      </c>
      <c r="AC25" s="32">
        <f t="shared" si="20"/>
        <v>0.265641327085268</v>
      </c>
      <c r="AE25" s="54"/>
      <c r="AF25" s="58"/>
      <c r="AG25" s="4">
        <v>2</v>
      </c>
      <c r="AH25" s="33">
        <f t="shared" si="26"/>
        <v>0.3555277701508821</v>
      </c>
      <c r="AI25" s="33">
        <f t="shared" si="21"/>
        <v>0.36832558486191735</v>
      </c>
      <c r="AJ25" s="33">
        <f t="shared" si="22"/>
        <v>0.3550614811000963</v>
      </c>
      <c r="AK25" s="33">
        <f t="shared" si="23"/>
        <v>0.4086141199310662</v>
      </c>
      <c r="AL25" s="32">
        <f t="shared" si="24"/>
        <v>0.472114889082641</v>
      </c>
      <c r="GU25" s="54"/>
      <c r="GV25" s="58"/>
      <c r="GW25" s="4">
        <v>2</v>
      </c>
      <c r="GX25" s="26">
        <v>5245.827921542478</v>
      </c>
      <c r="GY25" s="26">
        <v>5618.214534720664</v>
      </c>
      <c r="GZ25" s="26">
        <v>6033.53384539885</v>
      </c>
      <c r="HA25" s="26">
        <v>7105.733804933408</v>
      </c>
      <c r="HB25" s="10">
        <v>9469.904779341618</v>
      </c>
    </row>
    <row r="26" spans="3:210" ht="15.75" customHeight="1">
      <c r="C26" s="49">
        <v>0.2151805027455509</v>
      </c>
      <c r="D26" s="54"/>
      <c r="E26" s="59"/>
      <c r="F26" s="4">
        <v>1</v>
      </c>
      <c r="G26" s="26">
        <f t="shared" si="25"/>
        <v>5353.923958427503</v>
      </c>
      <c r="H26" s="26">
        <f t="shared" si="12"/>
        <v>5722.61727825644</v>
      </c>
      <c r="I26" s="26">
        <f t="shared" si="13"/>
        <v>6149.103023335379</v>
      </c>
      <c r="J26" s="26">
        <f t="shared" si="14"/>
        <v>7247.808691072191</v>
      </c>
      <c r="K26" s="22">
        <f t="shared" si="15"/>
        <v>9657.547897585284</v>
      </c>
      <c r="L26" s="1"/>
      <c r="M26" s="54"/>
      <c r="N26" s="59"/>
      <c r="O26" s="4">
        <v>1</v>
      </c>
      <c r="P26" s="26">
        <v>4492.8899925</v>
      </c>
      <c r="Q26" s="26">
        <v>4735.9968075</v>
      </c>
      <c r="R26" s="26">
        <v>5144.224837500001</v>
      </c>
      <c r="S26" s="26">
        <v>5852.4758775</v>
      </c>
      <c r="T26" s="22">
        <v>7470.4776825</v>
      </c>
      <c r="V26" s="54"/>
      <c r="W26" s="59"/>
      <c r="X26" s="4">
        <v>1</v>
      </c>
      <c r="Y26" s="33">
        <f t="shared" si="16"/>
        <v>0.1348987415703755</v>
      </c>
      <c r="Z26" s="33">
        <f t="shared" si="17"/>
        <v>0.15078449481779166</v>
      </c>
      <c r="AA26" s="33">
        <f t="shared" si="18"/>
        <v>0.13842002996486258</v>
      </c>
      <c r="AB26" s="33">
        <f t="shared" si="19"/>
        <v>0.17944526186187204</v>
      </c>
      <c r="AC26" s="32">
        <f t="shared" si="20"/>
        <v>0.2312016788314577</v>
      </c>
      <c r="AE26" s="54"/>
      <c r="AF26" s="59"/>
      <c r="AG26" s="4">
        <v>1</v>
      </c>
      <c r="AH26" s="33">
        <f t="shared" si="26"/>
        <v>0.3200432850233128</v>
      </c>
      <c r="AI26" s="33">
        <f t="shared" si="21"/>
        <v>0.3385206003411292</v>
      </c>
      <c r="AJ26" s="33">
        <f t="shared" si="22"/>
        <v>0.3241390276032554</v>
      </c>
      <c r="AK26" s="33">
        <f t="shared" si="23"/>
        <v>0.3718570132688632</v>
      </c>
      <c r="AL26" s="32">
        <f t="shared" si="24"/>
        <v>0.43205684271182454</v>
      </c>
      <c r="GU26" s="54"/>
      <c r="GV26" s="59"/>
      <c r="GW26" s="4">
        <v>1</v>
      </c>
      <c r="GX26" s="26">
        <v>5098.975198502383</v>
      </c>
      <c r="GY26" s="26">
        <v>5450.111693577562</v>
      </c>
      <c r="GZ26" s="26">
        <v>5856.288593652741</v>
      </c>
      <c r="HA26" s="26">
        <v>6902.674943878277</v>
      </c>
      <c r="HB26" s="10">
        <v>9197.664664366937</v>
      </c>
    </row>
    <row r="27" spans="3:210" ht="15.75" customHeight="1">
      <c r="C27" s="49">
        <v>0.030362685683362978</v>
      </c>
      <c r="D27" s="54" t="s">
        <v>10</v>
      </c>
      <c r="E27" s="56" t="s">
        <v>16</v>
      </c>
      <c r="F27" s="4">
        <v>4</v>
      </c>
      <c r="G27" s="23">
        <f t="shared" si="25"/>
        <v>4405.867232342002</v>
      </c>
      <c r="H27" s="23">
        <f t="shared" si="12"/>
        <v>4713.655947380153</v>
      </c>
      <c r="I27" s="23">
        <f t="shared" si="13"/>
        <v>5061.898584668302</v>
      </c>
      <c r="J27" s="23">
        <f t="shared" si="14"/>
        <v>6014.164819532752</v>
      </c>
      <c r="K27" s="22">
        <f t="shared" si="15"/>
        <v>8055.255082343228</v>
      </c>
      <c r="L27" s="1"/>
      <c r="M27" s="54" t="s">
        <v>10</v>
      </c>
      <c r="N27" s="56" t="s">
        <v>16</v>
      </c>
      <c r="O27" s="4">
        <v>4</v>
      </c>
      <c r="P27" s="23">
        <v>3944.96361</v>
      </c>
      <c r="Q27" s="23">
        <v>4176.1178025</v>
      </c>
      <c r="R27" s="23">
        <v>4522.85463</v>
      </c>
      <c r="S27" s="23">
        <v>5298.8888925</v>
      </c>
      <c r="T27" s="22">
        <v>6917.001472499999</v>
      </c>
      <c r="V27" s="54" t="s">
        <v>10</v>
      </c>
      <c r="W27" s="56" t="s">
        <v>16</v>
      </c>
      <c r="X27" s="4">
        <v>4</v>
      </c>
      <c r="Y27" s="34">
        <f t="shared" si="16"/>
        <v>0.06365088391826923</v>
      </c>
      <c r="Z27" s="34">
        <f t="shared" si="17"/>
        <v>0.07496875152195859</v>
      </c>
      <c r="AA27" s="34">
        <f t="shared" si="18"/>
        <v>0.06588784944480786</v>
      </c>
      <c r="AB27" s="34">
        <f t="shared" si="19"/>
        <v>0.08093906756747882</v>
      </c>
      <c r="AC27" s="32">
        <f t="shared" si="20"/>
        <v>0.10910363941570655</v>
      </c>
      <c r="AE27" s="54" t="s">
        <v>10</v>
      </c>
      <c r="AF27" s="56" t="s">
        <v>16</v>
      </c>
      <c r="AG27" s="4">
        <v>4</v>
      </c>
      <c r="AH27" s="34">
        <f t="shared" si="26"/>
        <v>0.2371722299934862</v>
      </c>
      <c r="AI27" s="34">
        <f t="shared" si="21"/>
        <v>0.250336466223372</v>
      </c>
      <c r="AJ27" s="34">
        <f t="shared" si="22"/>
        <v>0.23977412848361035</v>
      </c>
      <c r="AK27" s="34">
        <f t="shared" si="23"/>
        <v>0.2572807647027684</v>
      </c>
      <c r="AL27" s="32">
        <f t="shared" si="24"/>
        <v>0.29004003439088644</v>
      </c>
      <c r="GU27" s="54" t="s">
        <v>10</v>
      </c>
      <c r="GV27" s="56" t="s">
        <v>16</v>
      </c>
      <c r="GW27" s="4">
        <v>4</v>
      </c>
      <c r="GX27" s="8">
        <v>4196.0640308019065</v>
      </c>
      <c r="GY27" s="9">
        <v>4489.19614036205</v>
      </c>
      <c r="GZ27" s="9">
        <v>4820.855794922192</v>
      </c>
      <c r="HA27" s="9">
        <v>5727.776018602621</v>
      </c>
      <c r="HB27" s="10">
        <v>7671.671506993551</v>
      </c>
    </row>
    <row r="28" spans="3:210" ht="15.75" customHeight="1">
      <c r="C28" s="49">
        <v>0.03500164577881226</v>
      </c>
      <c r="D28" s="54"/>
      <c r="E28" s="58"/>
      <c r="F28" s="4">
        <v>3</v>
      </c>
      <c r="G28" s="23">
        <f t="shared" si="25"/>
        <v>4276.035316069232</v>
      </c>
      <c r="H28" s="23">
        <f t="shared" si="12"/>
        <v>4573.5119505338</v>
      </c>
      <c r="I28" s="23">
        <f t="shared" si="13"/>
        <v>4910.651573748367</v>
      </c>
      <c r="J28" s="23">
        <f t="shared" si="14"/>
        <v>5831.411629517069</v>
      </c>
      <c r="K28" s="22">
        <f t="shared" si="15"/>
        <v>7804.672742286757</v>
      </c>
      <c r="L28" s="1"/>
      <c r="M28" s="54"/>
      <c r="N28" s="58"/>
      <c r="O28" s="4">
        <v>3</v>
      </c>
      <c r="P28" s="23">
        <v>3906.4471424999997</v>
      </c>
      <c r="Q28" s="23">
        <v>4133.0706375</v>
      </c>
      <c r="R28" s="23">
        <v>4473.0169575</v>
      </c>
      <c r="S28" s="23">
        <v>5233.830735</v>
      </c>
      <c r="T28" s="22">
        <v>6820.2062775</v>
      </c>
      <c r="V28" s="54"/>
      <c r="W28" s="58"/>
      <c r="X28" s="4">
        <v>3</v>
      </c>
      <c r="Y28" s="34">
        <f t="shared" si="16"/>
        <v>0.04248552154385177</v>
      </c>
      <c r="Z28" s="34">
        <f t="shared" si="17"/>
        <v>0.05387157617265559</v>
      </c>
      <c r="AA28" s="34">
        <f t="shared" si="18"/>
        <v>0.04556076291546063</v>
      </c>
      <c r="AB28" s="34">
        <f t="shared" si="19"/>
        <v>0.06112055254397286</v>
      </c>
      <c r="AC28" s="32">
        <f t="shared" si="20"/>
        <v>0.08985291014472852</v>
      </c>
      <c r="AE28" s="54"/>
      <c r="AF28" s="58"/>
      <c r="AG28" s="4">
        <v>3</v>
      </c>
      <c r="AH28" s="34">
        <f t="shared" si="26"/>
        <v>0.21255400331471197</v>
      </c>
      <c r="AI28" s="34">
        <f t="shared" si="21"/>
        <v>0.2257975504305223</v>
      </c>
      <c r="AJ28" s="34">
        <f t="shared" si="22"/>
        <v>0.21613093187558152</v>
      </c>
      <c r="AK28" s="34">
        <f t="shared" si="23"/>
        <v>0.23422910668461516</v>
      </c>
      <c r="AL28" s="32">
        <f t="shared" si="24"/>
        <v>0.267648789273464</v>
      </c>
      <c r="GU28" s="54"/>
      <c r="GV28" s="58"/>
      <c r="GW28" s="4">
        <v>3</v>
      </c>
      <c r="GX28" s="8">
        <v>4072.414586732602</v>
      </c>
      <c r="GY28" s="9">
        <v>4355.725667175047</v>
      </c>
      <c r="GZ28" s="9">
        <v>4676.811022617492</v>
      </c>
      <c r="HA28" s="9">
        <v>5553.725361444827</v>
      </c>
      <c r="HB28" s="10">
        <v>7433.021659320721</v>
      </c>
    </row>
    <row r="29" spans="3:210" ht="15.75" customHeight="1">
      <c r="C29" s="49">
        <v>0.04322694355995771</v>
      </c>
      <c r="D29" s="54"/>
      <c r="E29" s="58"/>
      <c r="F29" s="4">
        <v>2</v>
      </c>
      <c r="G29" s="23">
        <f t="shared" si="25"/>
        <v>4131.42851850407</v>
      </c>
      <c r="H29" s="23">
        <f t="shared" si="12"/>
        <v>4418.95971772</v>
      </c>
      <c r="I29" s="23">
        <f t="shared" si="13"/>
        <v>4745.37460356093</v>
      </c>
      <c r="J29" s="23">
        <f t="shared" si="14"/>
        <v>5635.740047583721</v>
      </c>
      <c r="K29" s="22">
        <f t="shared" si="15"/>
        <v>7543.578467674767</v>
      </c>
      <c r="L29" s="1"/>
      <c r="M29" s="54"/>
      <c r="N29" s="58"/>
      <c r="O29" s="4">
        <v>2</v>
      </c>
      <c r="P29" s="23">
        <v>3812.9308875</v>
      </c>
      <c r="Q29" s="23">
        <v>4035.112305</v>
      </c>
      <c r="R29" s="23">
        <v>4368.38997</v>
      </c>
      <c r="S29" s="23">
        <v>5114.282354999999</v>
      </c>
      <c r="T29" s="22">
        <v>6669.563354999999</v>
      </c>
      <c r="V29" s="54"/>
      <c r="W29" s="58"/>
      <c r="X29" s="4">
        <v>2</v>
      </c>
      <c r="Y29" s="34">
        <f t="shared" si="16"/>
        <v>0.03193421104114691</v>
      </c>
      <c r="Z29" s="34">
        <f t="shared" si="17"/>
        <v>0.04297792635916187</v>
      </c>
      <c r="AA29" s="34">
        <f t="shared" si="18"/>
        <v>0.0345698107039063</v>
      </c>
      <c r="AB29" s="34">
        <f t="shared" si="19"/>
        <v>0.049486731729198485</v>
      </c>
      <c r="AC29" s="32">
        <f t="shared" si="20"/>
        <v>0.07718602598153756</v>
      </c>
      <c r="AE29" s="54"/>
      <c r="AF29" s="58"/>
      <c r="AG29" s="4">
        <v>2</v>
      </c>
      <c r="AH29" s="34">
        <f t="shared" si="26"/>
        <v>0.20028137839487203</v>
      </c>
      <c r="AI29" s="34">
        <f t="shared" si="21"/>
        <v>0.2131267378205799</v>
      </c>
      <c r="AJ29" s="34">
        <f t="shared" si="22"/>
        <v>0.20334694319761493</v>
      </c>
      <c r="AK29" s="34">
        <f t="shared" si="23"/>
        <v>0.22069737342667062</v>
      </c>
      <c r="AL29" s="32">
        <f t="shared" si="24"/>
        <v>0.25291546129510056</v>
      </c>
      <c r="GU29" s="54"/>
      <c r="GV29" s="58"/>
      <c r="GW29" s="4">
        <v>2</v>
      </c>
      <c r="GX29" s="8">
        <v>3934.693827146733</v>
      </c>
      <c r="GY29" s="9">
        <v>4208.533064495238</v>
      </c>
      <c r="GZ29" s="9">
        <v>4519.404384343743</v>
      </c>
      <c r="HA29" s="9">
        <v>5367.371473889258</v>
      </c>
      <c r="HB29" s="10">
        <v>7184.36044540454</v>
      </c>
    </row>
    <row r="30" spans="3:210" ht="15.75" customHeight="1">
      <c r="C30" s="49">
        <v>0.049038598402754374</v>
      </c>
      <c r="D30" s="54"/>
      <c r="E30" s="59"/>
      <c r="F30" s="4">
        <v>1</v>
      </c>
      <c r="G30" s="23">
        <f t="shared" si="25"/>
        <v>3960.2394704317976</v>
      </c>
      <c r="H30" s="23">
        <f t="shared" si="12"/>
        <v>4238.178970942307</v>
      </c>
      <c r="I30" s="23">
        <f t="shared" si="13"/>
        <v>4554.238364452817</v>
      </c>
      <c r="J30" s="23">
        <f t="shared" si="14"/>
        <v>5415.282037734347</v>
      </c>
      <c r="K30" s="22">
        <f t="shared" si="15"/>
        <v>7260.000929802661</v>
      </c>
      <c r="L30" s="1"/>
      <c r="M30" s="54"/>
      <c r="N30" s="59"/>
      <c r="O30" s="4">
        <v>1</v>
      </c>
      <c r="P30" s="23">
        <v>3631.1712675</v>
      </c>
      <c r="Q30" s="23">
        <v>3848.9992275</v>
      </c>
      <c r="R30" s="23">
        <v>4175.7411675</v>
      </c>
      <c r="S30" s="23">
        <v>4907.0112525</v>
      </c>
      <c r="T30" s="22">
        <v>6431.7848175</v>
      </c>
      <c r="V30" s="54"/>
      <c r="W30" s="59"/>
      <c r="X30" s="4">
        <v>1</v>
      </c>
      <c r="Y30" s="34">
        <f t="shared" si="16"/>
        <v>0.03868872070669238</v>
      </c>
      <c r="Z30" s="34">
        <f t="shared" si="17"/>
        <v>0.04867802930910292</v>
      </c>
      <c r="AA30" s="34">
        <f t="shared" si="18"/>
        <v>0.03870659050072578</v>
      </c>
      <c r="AB30" s="34">
        <f t="shared" si="19"/>
        <v>0.05102906822993902</v>
      </c>
      <c r="AC30" s="32">
        <f t="shared" si="20"/>
        <v>0.07501833410210446</v>
      </c>
      <c r="AE30" s="54"/>
      <c r="AF30" s="59"/>
      <c r="AG30" s="4">
        <v>1</v>
      </c>
      <c r="AH30" s="34">
        <f t="shared" si="26"/>
        <v>0.20813780188098052</v>
      </c>
      <c r="AI30" s="34">
        <f t="shared" si="21"/>
        <v>0.2197567413155166</v>
      </c>
      <c r="AJ30" s="34">
        <f t="shared" si="22"/>
        <v>0.20815858690853783</v>
      </c>
      <c r="AK30" s="34">
        <f t="shared" si="23"/>
        <v>0.22249132284830098</v>
      </c>
      <c r="AL30" s="32">
        <f t="shared" si="24"/>
        <v>0.2503941375816865</v>
      </c>
      <c r="GU30" s="54"/>
      <c r="GV30" s="59"/>
      <c r="GW30" s="4">
        <v>1</v>
      </c>
      <c r="GX30" s="8">
        <v>3771.656638506474</v>
      </c>
      <c r="GY30" s="9">
        <v>4036.3609247069594</v>
      </c>
      <c r="GZ30" s="9">
        <v>4337.369870907445</v>
      </c>
      <c r="HA30" s="9">
        <v>5157.411464508901</v>
      </c>
      <c r="HB30" s="10">
        <v>6914.286599812058</v>
      </c>
    </row>
    <row r="31" spans="3:210" ht="15.75" customHeight="1">
      <c r="C31" s="49">
        <v>0.043702127981291916</v>
      </c>
      <c r="D31" s="54" t="s">
        <v>11</v>
      </c>
      <c r="E31" s="56" t="s">
        <v>17</v>
      </c>
      <c r="F31" s="4">
        <v>2</v>
      </c>
      <c r="G31" s="23">
        <f t="shared" si="25"/>
        <v>3775.1132098109456</v>
      </c>
      <c r="H31" s="23">
        <f t="shared" si="12"/>
        <v>4041.0409890780165</v>
      </c>
      <c r="I31" s="23">
        <f t="shared" si="13"/>
        <v>4324.958628345087</v>
      </c>
      <c r="J31" s="23">
        <f t="shared" si="14"/>
        <v>5168.8215967713</v>
      </c>
      <c r="K31" s="22">
        <f t="shared" si="15"/>
        <v>6934.731524132261</v>
      </c>
      <c r="L31" s="1"/>
      <c r="M31" s="54" t="s">
        <v>11</v>
      </c>
      <c r="N31" s="56" t="s">
        <v>17</v>
      </c>
      <c r="O31" s="4">
        <v>2</v>
      </c>
      <c r="P31" s="23">
        <v>3502.816275</v>
      </c>
      <c r="Q31" s="23">
        <v>3716.36832</v>
      </c>
      <c r="R31" s="23">
        <v>3981.319965</v>
      </c>
      <c r="S31" s="23">
        <v>4753.6321875</v>
      </c>
      <c r="T31" s="22">
        <v>6248.5186575</v>
      </c>
      <c r="V31" s="54" t="s">
        <v>11</v>
      </c>
      <c r="W31" s="56" t="s">
        <v>17</v>
      </c>
      <c r="X31" s="4">
        <v>2</v>
      </c>
      <c r="Y31" s="34">
        <f t="shared" si="16"/>
        <v>0.02641578428365099</v>
      </c>
      <c r="Z31" s="34">
        <f t="shared" si="17"/>
        <v>0.03558370279848555</v>
      </c>
      <c r="AA31" s="34">
        <f t="shared" si="18"/>
        <v>0.03458356868624879</v>
      </c>
      <c r="AB31" s="34">
        <f t="shared" si="19"/>
        <v>0.035563342061850634</v>
      </c>
      <c r="AC31" s="32">
        <f t="shared" si="20"/>
        <v>0.05697151204502049</v>
      </c>
      <c r="AE31" s="54" t="s">
        <v>11</v>
      </c>
      <c r="AF31" s="56" t="s">
        <v>17</v>
      </c>
      <c r="AG31" s="4">
        <v>2</v>
      </c>
      <c r="AH31" s="34">
        <f t="shared" si="26"/>
        <v>0.19386268929222528</v>
      </c>
      <c r="AI31" s="34">
        <f t="shared" si="21"/>
        <v>0.20452623911377343</v>
      </c>
      <c r="AJ31" s="34">
        <f t="shared" si="22"/>
        <v>0.20336294562280188</v>
      </c>
      <c r="AK31" s="34">
        <f t="shared" si="23"/>
        <v>0.20450255677746587</v>
      </c>
      <c r="AL31" s="32">
        <f t="shared" si="24"/>
        <v>0.22940320209126508</v>
      </c>
      <c r="GU31" s="54" t="s">
        <v>11</v>
      </c>
      <c r="GV31" s="56" t="s">
        <v>17</v>
      </c>
      <c r="GW31" s="4">
        <v>2</v>
      </c>
      <c r="GX31" s="8">
        <v>3595.3459141056624</v>
      </c>
      <c r="GY31" s="9">
        <v>3848.610465788587</v>
      </c>
      <c r="GZ31" s="9">
        <v>4119.008217471512</v>
      </c>
      <c r="HA31" s="9">
        <v>4922.687235020286</v>
      </c>
      <c r="HB31" s="10">
        <v>6604.506213459296</v>
      </c>
    </row>
    <row r="32" spans="3:210" ht="15.75" customHeight="1">
      <c r="C32" s="49">
        <v>0.05505774487324189</v>
      </c>
      <c r="D32" s="54"/>
      <c r="E32" s="59"/>
      <c r="F32" s="4">
        <v>1</v>
      </c>
      <c r="G32" s="23">
        <f t="shared" si="25"/>
        <v>3617.040828605662</v>
      </c>
      <c r="H32" s="23">
        <f t="shared" si="12"/>
        <v>3873.124050163587</v>
      </c>
      <c r="I32" s="23">
        <f t="shared" si="13"/>
        <v>4146.824927721512</v>
      </c>
      <c r="J32" s="23">
        <f t="shared" si="14"/>
        <v>4960.894455645286</v>
      </c>
      <c r="K32" s="22">
        <f t="shared" si="15"/>
        <v>6662.448369584297</v>
      </c>
      <c r="L32" s="1"/>
      <c r="M32" s="54"/>
      <c r="N32" s="59"/>
      <c r="O32" s="4">
        <v>1</v>
      </c>
      <c r="P32" s="23">
        <v>3398.00097</v>
      </c>
      <c r="Q32" s="23">
        <v>3609.4372125</v>
      </c>
      <c r="R32" s="23">
        <v>3871.2096149999998</v>
      </c>
      <c r="S32" s="23">
        <v>4636.4322375</v>
      </c>
      <c r="T32" s="22">
        <v>6116.5191675</v>
      </c>
      <c r="V32" s="54"/>
      <c r="W32" s="59"/>
      <c r="X32" s="4">
        <v>1</v>
      </c>
      <c r="Y32" s="34">
        <f t="shared" si="16"/>
        <v>0.013772750379247078</v>
      </c>
      <c r="Z32" s="34">
        <f t="shared" si="17"/>
        <v>0.021956985097262738</v>
      </c>
      <c r="AA32" s="34">
        <f t="shared" si="18"/>
        <v>0.02018683222879103</v>
      </c>
      <c r="AB32" s="34">
        <f t="shared" si="19"/>
        <v>0.019029534846910057</v>
      </c>
      <c r="AC32" s="32">
        <f t="shared" si="20"/>
        <v>0.037385602767117776</v>
      </c>
      <c r="AE32" s="54"/>
      <c r="AF32" s="59"/>
      <c r="AG32" s="4">
        <v>1</v>
      </c>
      <c r="AH32" s="34">
        <f t="shared" si="26"/>
        <v>0.17915710244424154</v>
      </c>
      <c r="AI32" s="34">
        <f t="shared" si="21"/>
        <v>0.18867649275356757</v>
      </c>
      <c r="AJ32" s="34">
        <f t="shared" si="22"/>
        <v>0.18661756157151532</v>
      </c>
      <c r="AK32" s="34">
        <f t="shared" si="23"/>
        <v>0.18527146558799812</v>
      </c>
      <c r="AL32" s="32">
        <f t="shared" si="24"/>
        <v>0.20662209653853836</v>
      </c>
      <c r="GU32" s="54"/>
      <c r="GV32" s="59"/>
      <c r="GW32" s="4">
        <v>1</v>
      </c>
      <c r="GX32" s="8">
        <v>3444.80078914825</v>
      </c>
      <c r="GY32" s="9">
        <v>3688.6895715843684</v>
      </c>
      <c r="GZ32" s="9">
        <v>3949.3570740204873</v>
      </c>
      <c r="HA32" s="9">
        <v>4724.661386328844</v>
      </c>
      <c r="HB32" s="10">
        <v>6345.188923413616</v>
      </c>
    </row>
    <row r="33" spans="3:210" ht="15.75" customHeight="1">
      <c r="C33" s="49">
        <v>0.044374333890599305</v>
      </c>
      <c r="D33" s="54" t="s">
        <v>12</v>
      </c>
      <c r="E33" s="56" t="s">
        <v>18</v>
      </c>
      <c r="F33" s="4">
        <v>2</v>
      </c>
      <c r="G33" s="23">
        <f t="shared" si="25"/>
        <v>3428.2870735575</v>
      </c>
      <c r="H33" s="23">
        <f t="shared" si="12"/>
        <v>3670.0392928618126</v>
      </c>
      <c r="I33" s="23">
        <f t="shared" si="13"/>
        <v>3926.9859650411254</v>
      </c>
      <c r="J33" s="23">
        <f t="shared" si="14"/>
        <v>4696.325534204064</v>
      </c>
      <c r="K33" s="22">
        <f t="shared" si="15"/>
        <v>6316.727635369595</v>
      </c>
      <c r="L33" s="1"/>
      <c r="M33" s="54" t="s">
        <v>12</v>
      </c>
      <c r="N33" s="56" t="s">
        <v>18</v>
      </c>
      <c r="O33" s="4">
        <v>2</v>
      </c>
      <c r="P33" s="23">
        <v>3220.31787</v>
      </c>
      <c r="Q33" s="23">
        <v>3417.9293924999997</v>
      </c>
      <c r="R33" s="23">
        <v>3658.9536375000002</v>
      </c>
      <c r="S33" s="23">
        <v>4377.73938</v>
      </c>
      <c r="T33" s="22">
        <v>5802.2504925</v>
      </c>
      <c r="V33" s="54" t="s">
        <v>12</v>
      </c>
      <c r="W33" s="56" t="s">
        <v>18</v>
      </c>
      <c r="X33" s="4">
        <v>2</v>
      </c>
      <c r="Y33" s="34">
        <f t="shared" si="16"/>
        <v>0.013886032359283984</v>
      </c>
      <c r="Z33" s="34">
        <f t="shared" si="17"/>
        <v>0.022629526719004645</v>
      </c>
      <c r="AA33" s="34">
        <f t="shared" si="18"/>
        <v>0.022146494298808994</v>
      </c>
      <c r="AB33" s="34">
        <f t="shared" si="19"/>
        <v>0.021689643150079707</v>
      </c>
      <c r="AC33" s="32">
        <f t="shared" si="20"/>
        <v>0.036827191290789596</v>
      </c>
      <c r="AE33" s="54" t="s">
        <v>12</v>
      </c>
      <c r="AF33" s="56" t="s">
        <v>18</v>
      </c>
      <c r="AG33" s="4">
        <v>2</v>
      </c>
      <c r="AH33" s="34">
        <f t="shared" si="26"/>
        <v>0.17928886496329666</v>
      </c>
      <c r="AI33" s="34">
        <f t="shared" si="21"/>
        <v>0.18945875113412636</v>
      </c>
      <c r="AJ33" s="34">
        <f t="shared" si="22"/>
        <v>0.18889691801248087</v>
      </c>
      <c r="AK33" s="34">
        <f t="shared" si="23"/>
        <v>0.18836553730947592</v>
      </c>
      <c r="AL33" s="32">
        <f t="shared" si="24"/>
        <v>0.2059725872099909</v>
      </c>
      <c r="GU33" s="54" t="s">
        <v>12</v>
      </c>
      <c r="GV33" s="56" t="s">
        <v>18</v>
      </c>
      <c r="GW33" s="4">
        <v>2</v>
      </c>
      <c r="GX33" s="8">
        <v>3265.03530815</v>
      </c>
      <c r="GY33" s="9">
        <v>3495.27551701125</v>
      </c>
      <c r="GZ33" s="9">
        <v>3739.9866333725004</v>
      </c>
      <c r="HA33" s="9">
        <v>4472.690984956251</v>
      </c>
      <c r="HB33" s="10">
        <v>6015.931081304376</v>
      </c>
    </row>
    <row r="34" spans="3:210" ht="15.75" customHeight="1" thickBot="1">
      <c r="C34" s="50"/>
      <c r="D34" s="55"/>
      <c r="E34" s="57"/>
      <c r="F34" s="7">
        <v>1</v>
      </c>
      <c r="G34" s="24">
        <f t="shared" si="25"/>
        <v>3282.622870275</v>
      </c>
      <c r="H34" s="24">
        <f t="shared" si="12"/>
        <v>3512.24070826125</v>
      </c>
      <c r="I34" s="24">
        <f t="shared" si="13"/>
        <v>3755.0950509975</v>
      </c>
      <c r="J34" s="24">
        <f t="shared" si="14"/>
        <v>4486.63571120625</v>
      </c>
      <c r="K34" s="25">
        <f t="shared" si="15"/>
        <v>6076.011933429376</v>
      </c>
      <c r="L34" s="1"/>
      <c r="M34" s="55"/>
      <c r="N34" s="57"/>
      <c r="O34" s="7">
        <v>1</v>
      </c>
      <c r="P34" s="24">
        <v>3117.2195775000005</v>
      </c>
      <c r="Q34" s="24">
        <v>3303.6428250000004</v>
      </c>
      <c r="R34" s="24">
        <v>3527.8846575000002</v>
      </c>
      <c r="S34" s="24">
        <v>4209.1176749999995</v>
      </c>
      <c r="T34" s="25">
        <v>5697.6124275</v>
      </c>
      <c r="V34" s="55"/>
      <c r="W34" s="57"/>
      <c r="X34" s="7">
        <v>1</v>
      </c>
      <c r="Y34" s="35">
        <f t="shared" si="16"/>
        <v>0.002915392314867926</v>
      </c>
      <c r="Z34" s="35">
        <f t="shared" si="17"/>
        <v>0.012515979455194115</v>
      </c>
      <c r="AA34" s="35">
        <f t="shared" si="18"/>
        <v>0.013718232920997941</v>
      </c>
      <c r="AB34" s="35">
        <f t="shared" si="19"/>
        <v>0.015173896658757569</v>
      </c>
      <c r="AC34" s="36">
        <f t="shared" si="20"/>
        <v>0.015632092472211312</v>
      </c>
      <c r="AE34" s="55"/>
      <c r="AF34" s="57"/>
      <c r="AG34" s="7">
        <v>1</v>
      </c>
      <c r="AH34" s="35">
        <f t="shared" si="26"/>
        <v>0.1665285021286349</v>
      </c>
      <c r="AI34" s="35">
        <f t="shared" si="21"/>
        <v>0.1776953050535659</v>
      </c>
      <c r="AJ34" s="35">
        <f t="shared" si="22"/>
        <v>0.1790936911441472</v>
      </c>
      <c r="AK34" s="35">
        <f t="shared" si="23"/>
        <v>0.18078682822492587</v>
      </c>
      <c r="AL34" s="36">
        <f t="shared" si="24"/>
        <v>0.1813197729578968</v>
      </c>
      <c r="GU34" s="55"/>
      <c r="GV34" s="57"/>
      <c r="GW34" s="7">
        <v>1</v>
      </c>
      <c r="GX34" s="11">
        <v>3126.3074954999997</v>
      </c>
      <c r="GY34" s="12">
        <v>3344.991150725</v>
      </c>
      <c r="GZ34" s="12">
        <v>3576.28100095</v>
      </c>
      <c r="HA34" s="12">
        <v>4272.986391625</v>
      </c>
      <c r="HB34" s="13">
        <v>5786.6780318375</v>
      </c>
    </row>
    <row r="35" spans="3:210" ht="15.75" customHeight="1" thickBot="1" thickTop="1">
      <c r="C35" s="48" t="s">
        <v>70</v>
      </c>
      <c r="D35" s="68" t="s">
        <v>21</v>
      </c>
      <c r="E35" s="68"/>
      <c r="F35" s="68"/>
      <c r="G35" s="16" t="s">
        <v>20</v>
      </c>
      <c r="H35" s="17">
        <v>0.1</v>
      </c>
      <c r="I35" s="17">
        <v>0.2</v>
      </c>
      <c r="J35" s="17">
        <v>0.5</v>
      </c>
      <c r="K35" s="17">
        <v>1.15</v>
      </c>
      <c r="L35" s="1"/>
      <c r="GU35" s="68" t="s">
        <v>21</v>
      </c>
      <c r="GV35" s="68"/>
      <c r="GW35" s="68"/>
      <c r="GX35" s="16" t="s">
        <v>20</v>
      </c>
      <c r="GY35" s="17">
        <v>0.1</v>
      </c>
      <c r="GZ35" s="17">
        <v>0.2</v>
      </c>
      <c r="HA35" s="17">
        <v>0.5</v>
      </c>
      <c r="HB35" s="17">
        <v>1.15</v>
      </c>
    </row>
    <row r="36" spans="3:210" ht="15.75" customHeight="1" thickBot="1" thickTop="1">
      <c r="C36" s="51">
        <v>1</v>
      </c>
      <c r="D36" s="69" t="s">
        <v>41</v>
      </c>
      <c r="E36" s="70"/>
      <c r="F36" s="70"/>
      <c r="G36" s="70"/>
      <c r="H36" s="70"/>
      <c r="I36" s="70"/>
      <c r="J36" s="70"/>
      <c r="K36" s="71"/>
      <c r="L36" s="1"/>
      <c r="M36" s="60" t="s">
        <v>43</v>
      </c>
      <c r="N36" s="61"/>
      <c r="O36" s="62"/>
      <c r="P36" s="62"/>
      <c r="Q36" s="62"/>
      <c r="R36" s="62"/>
      <c r="S36" s="62"/>
      <c r="T36" s="63"/>
      <c r="V36" s="60" t="s">
        <v>41</v>
      </c>
      <c r="W36" s="61"/>
      <c r="X36" s="62"/>
      <c r="Y36" s="62"/>
      <c r="Z36" s="62"/>
      <c r="AA36" s="62"/>
      <c r="AB36" s="62"/>
      <c r="AC36" s="63"/>
      <c r="AE36" s="60" t="s">
        <v>41</v>
      </c>
      <c r="AF36" s="61"/>
      <c r="AG36" s="62"/>
      <c r="AH36" s="62"/>
      <c r="AI36" s="62"/>
      <c r="AJ36" s="62"/>
      <c r="AK36" s="62"/>
      <c r="AL36" s="63"/>
      <c r="GU36" s="69" t="s">
        <v>25</v>
      </c>
      <c r="GV36" s="70"/>
      <c r="GW36" s="70"/>
      <c r="GX36" s="70"/>
      <c r="GY36" s="70"/>
      <c r="GZ36" s="70"/>
      <c r="HA36" s="70"/>
      <c r="HB36" s="71"/>
    </row>
    <row r="37" spans="3:210" ht="15.75" customHeight="1">
      <c r="C37" s="48" t="s">
        <v>71</v>
      </c>
      <c r="D37" s="66" t="s">
        <v>1</v>
      </c>
      <c r="E37" s="67"/>
      <c r="F37" s="2" t="s">
        <v>2</v>
      </c>
      <c r="G37" s="3" t="s">
        <v>3</v>
      </c>
      <c r="H37" s="3" t="s">
        <v>4</v>
      </c>
      <c r="I37" s="3" t="s">
        <v>5</v>
      </c>
      <c r="J37" s="3" t="s">
        <v>6</v>
      </c>
      <c r="K37" s="5" t="s">
        <v>7</v>
      </c>
      <c r="L37" s="1"/>
      <c r="M37" s="66" t="s">
        <v>1</v>
      </c>
      <c r="N37" s="67"/>
      <c r="O37" s="2" t="s">
        <v>2</v>
      </c>
      <c r="P37" s="20" t="s">
        <v>3</v>
      </c>
      <c r="Q37" s="20" t="s">
        <v>4</v>
      </c>
      <c r="R37" s="20" t="s">
        <v>5</v>
      </c>
      <c r="S37" s="20" t="s">
        <v>6</v>
      </c>
      <c r="T37" s="21" t="s">
        <v>7</v>
      </c>
      <c r="V37" s="66" t="s">
        <v>1</v>
      </c>
      <c r="W37" s="67"/>
      <c r="X37" s="2" t="s">
        <v>2</v>
      </c>
      <c r="Y37" s="20" t="s">
        <v>3</v>
      </c>
      <c r="Z37" s="20" t="s">
        <v>4</v>
      </c>
      <c r="AA37" s="20" t="s">
        <v>5</v>
      </c>
      <c r="AB37" s="20" t="s">
        <v>6</v>
      </c>
      <c r="AC37" s="21" t="s">
        <v>7</v>
      </c>
      <c r="AE37" s="66" t="s">
        <v>1</v>
      </c>
      <c r="AF37" s="67"/>
      <c r="AG37" s="2" t="s">
        <v>2</v>
      </c>
      <c r="AH37" s="20" t="s">
        <v>3</v>
      </c>
      <c r="AI37" s="20" t="s">
        <v>4</v>
      </c>
      <c r="AJ37" s="20" t="s">
        <v>5</v>
      </c>
      <c r="AK37" s="20" t="s">
        <v>6</v>
      </c>
      <c r="AL37" s="21" t="s">
        <v>7</v>
      </c>
      <c r="GU37" s="66" t="s">
        <v>1</v>
      </c>
      <c r="GV37" s="67"/>
      <c r="GW37" s="2" t="s">
        <v>2</v>
      </c>
      <c r="GX37" s="3" t="s">
        <v>3</v>
      </c>
      <c r="GY37" s="3" t="s">
        <v>4</v>
      </c>
      <c r="GZ37" s="3" t="s">
        <v>5</v>
      </c>
      <c r="HA37" s="3" t="s">
        <v>6</v>
      </c>
      <c r="HB37" s="5" t="s">
        <v>7</v>
      </c>
    </row>
    <row r="38" spans="3:210" ht="15.75" customHeight="1">
      <c r="C38" s="49">
        <v>0.08120096567756097</v>
      </c>
      <c r="D38" s="6" t="s">
        <v>8</v>
      </c>
      <c r="E38" s="15" t="s">
        <v>19</v>
      </c>
      <c r="F38" s="4">
        <v>1</v>
      </c>
      <c r="G38" s="27">
        <f>GX38*(1+$B$6)</f>
        <v>9275.65923749757</v>
      </c>
      <c r="H38" s="27">
        <f aca="true" t="shared" si="27" ref="H38:H50">GY38*(1+$B$6)</f>
        <v>10307.543086497326</v>
      </c>
      <c r="I38" s="27">
        <f aca="true" t="shared" si="28" ref="I38:I50">GZ38*(1+$B$6)</f>
        <v>11192.278410372084</v>
      </c>
      <c r="J38" s="27">
        <f aca="true" t="shared" si="29" ref="J38:J50">HA38*(1+$B$6)</f>
        <v>14024.560733246355</v>
      </c>
      <c r="K38" s="22">
        <f aca="true" t="shared" si="30" ref="K38:K50">HB38*(1+$B$6)</f>
        <v>20984.505127869776</v>
      </c>
      <c r="L38" s="1"/>
      <c r="M38" s="6" t="s">
        <v>8</v>
      </c>
      <c r="N38" s="15" t="s">
        <v>19</v>
      </c>
      <c r="O38" s="4">
        <v>1</v>
      </c>
      <c r="P38" s="27">
        <v>7404.201</v>
      </c>
      <c r="Q38" s="27">
        <v>8442.672315</v>
      </c>
      <c r="R38" s="27">
        <v>9060.7192725</v>
      </c>
      <c r="S38" s="27">
        <v>11423.64972</v>
      </c>
      <c r="T38" s="22">
        <v>18895.711485000003</v>
      </c>
      <c r="V38" s="6" t="s">
        <v>8</v>
      </c>
      <c r="W38" s="15" t="s">
        <v>19</v>
      </c>
      <c r="X38" s="4">
        <v>1</v>
      </c>
      <c r="Y38" s="31">
        <f aca="true" t="shared" si="31" ref="Y38:Y50">GX38/P38-1</f>
        <v>0.19310121086247034</v>
      </c>
      <c r="Z38" s="31">
        <f aca="true" t="shared" si="32" ref="Z38:Z50">GY38/Q38-1</f>
        <v>0.16274887087407053</v>
      </c>
      <c r="AA38" s="31">
        <f aca="true" t="shared" si="33" ref="AA38:AA50">GZ38/R38-1</f>
        <v>0.17643119174156463</v>
      </c>
      <c r="AB38" s="31">
        <f aca="true" t="shared" si="34" ref="AB38:AB50">HA38/S38-1</f>
        <v>0.16921691711794473</v>
      </c>
      <c r="AC38" s="32">
        <f aca="true" t="shared" si="35" ref="AC38:AC50">HB38/T38-1</f>
        <v>0.05766025242227557</v>
      </c>
      <c r="AE38" s="6" t="s">
        <v>8</v>
      </c>
      <c r="AF38" s="15" t="s">
        <v>19</v>
      </c>
      <c r="AG38" s="4">
        <v>1</v>
      </c>
      <c r="AH38" s="31">
        <f>G38/(P38/(1.055*1.05))-1</f>
        <v>0.3877407596495466</v>
      </c>
      <c r="AI38" s="31">
        <f aca="true" t="shared" si="36" ref="AI38:AI50">H38/(Q38/(1.055*1.05))-1</f>
        <v>0.3524368147962891</v>
      </c>
      <c r="AJ38" s="31">
        <f aca="true" t="shared" si="37" ref="AJ38:AJ50">I38/(R38/(1.055*1.05))-1</f>
        <v>0.36835123528430413</v>
      </c>
      <c r="AK38" s="31">
        <f aca="true" t="shared" si="38" ref="AK38:AK50">J38/(S38/(1.055*1.05))-1</f>
        <v>0.35996004193427344</v>
      </c>
      <c r="AL38" s="32">
        <f aca="true" t="shared" si="39" ref="AL38:AL50">K38/(T38/(1.055*1.05))-1</f>
        <v>0.23020430185181473</v>
      </c>
      <c r="GU38" s="6" t="s">
        <v>8</v>
      </c>
      <c r="GV38" s="15" t="s">
        <v>19</v>
      </c>
      <c r="GW38" s="4">
        <v>1</v>
      </c>
      <c r="GX38" s="27">
        <v>8833.961178569114</v>
      </c>
      <c r="GY38" s="27">
        <v>9816.707701426025</v>
      </c>
      <c r="GZ38" s="27">
        <v>10659.312771782937</v>
      </c>
      <c r="HA38" s="27">
        <v>13356.72450785367</v>
      </c>
      <c r="HB38" s="10">
        <v>19985.242978923594</v>
      </c>
    </row>
    <row r="39" spans="3:210" ht="15.75" customHeight="1">
      <c r="C39" s="49">
        <v>0.03337847416749007</v>
      </c>
      <c r="D39" s="54" t="s">
        <v>9</v>
      </c>
      <c r="E39" s="56" t="s">
        <v>15</v>
      </c>
      <c r="F39" s="4">
        <v>4</v>
      </c>
      <c r="G39" s="26">
        <f aca="true" t="shared" si="40" ref="G39:G50">GX39*(1+$B$6)</f>
        <v>8579.033437770519</v>
      </c>
      <c r="H39" s="26">
        <f t="shared" si="27"/>
        <v>9473.45464649757</v>
      </c>
      <c r="I39" s="26">
        <f t="shared" si="28"/>
        <v>10273.727628849621</v>
      </c>
      <c r="J39" s="26">
        <f t="shared" si="29"/>
        <v>12892.320810030777</v>
      </c>
      <c r="K39" s="22">
        <f t="shared" si="30"/>
        <v>19060.311578006615</v>
      </c>
      <c r="L39" s="1"/>
      <c r="M39" s="54" t="s">
        <v>9</v>
      </c>
      <c r="N39" s="56" t="s">
        <v>15</v>
      </c>
      <c r="O39" s="4">
        <v>4</v>
      </c>
      <c r="P39" s="26">
        <v>7149.994530000001</v>
      </c>
      <c r="Q39" s="26">
        <v>7969.33074</v>
      </c>
      <c r="R39" s="26">
        <v>8519.672017500001</v>
      </c>
      <c r="S39" s="26">
        <v>10792.9079475</v>
      </c>
      <c r="T39" s="22">
        <v>17130.7444875</v>
      </c>
      <c r="V39" s="54" t="s">
        <v>9</v>
      </c>
      <c r="W39" s="56" t="s">
        <v>15</v>
      </c>
      <c r="X39" s="4">
        <v>4</v>
      </c>
      <c r="Y39" s="33">
        <f t="shared" si="31"/>
        <v>0.14272927086727716</v>
      </c>
      <c r="Z39" s="33">
        <f t="shared" si="32"/>
        <v>0.13213242779394463</v>
      </c>
      <c r="AA39" s="33">
        <f t="shared" si="33"/>
        <v>0.1484599974703551</v>
      </c>
      <c r="AB39" s="33">
        <f t="shared" si="34"/>
        <v>0.13763601349921384</v>
      </c>
      <c r="AC39" s="32">
        <f t="shared" si="35"/>
        <v>0.059654920811253564</v>
      </c>
      <c r="AE39" s="54" t="s">
        <v>9</v>
      </c>
      <c r="AF39" s="56" t="s">
        <v>15</v>
      </c>
      <c r="AG39" s="4">
        <v>4</v>
      </c>
      <c r="AH39" s="33">
        <f aca="true" t="shared" si="41" ref="AH39:AH50">G39/(P39/(1.055*1.05))-1</f>
        <v>0.32915126729338784</v>
      </c>
      <c r="AI39" s="33">
        <f t="shared" si="36"/>
        <v>0.3168256817331794</v>
      </c>
      <c r="AJ39" s="33">
        <f t="shared" si="37"/>
        <v>0.33581689030767503</v>
      </c>
      <c r="AK39" s="33">
        <f t="shared" si="38"/>
        <v>0.3232271086514418</v>
      </c>
      <c r="AL39" s="32">
        <f t="shared" si="39"/>
        <v>0.2325243754550994</v>
      </c>
      <c r="GU39" s="54" t="s">
        <v>9</v>
      </c>
      <c r="GV39" s="56" t="s">
        <v>15</v>
      </c>
      <c r="GW39" s="4">
        <v>4</v>
      </c>
      <c r="GX39" s="26">
        <v>8170.508035971921</v>
      </c>
      <c r="GY39" s="26">
        <v>9022.337758569114</v>
      </c>
      <c r="GZ39" s="26">
        <v>9784.502503666306</v>
      </c>
      <c r="HA39" s="26">
        <v>12278.400771457882</v>
      </c>
      <c r="HB39" s="10">
        <v>18152.677693339632</v>
      </c>
    </row>
    <row r="40" spans="3:210" ht="15.75" customHeight="1">
      <c r="C40" s="49">
        <v>0.033300236465254374</v>
      </c>
      <c r="D40" s="54"/>
      <c r="E40" s="58"/>
      <c r="F40" s="4">
        <v>3</v>
      </c>
      <c r="G40" s="26">
        <f t="shared" si="40"/>
        <v>8301.927756606268</v>
      </c>
      <c r="H40" s="26">
        <f t="shared" si="27"/>
        <v>9160.276214016894</v>
      </c>
      <c r="I40" s="26">
        <f t="shared" si="28"/>
        <v>9934.766334802522</v>
      </c>
      <c r="J40" s="26">
        <f t="shared" si="29"/>
        <v>12446.2811367844</v>
      </c>
      <c r="K40" s="22">
        <f t="shared" si="30"/>
        <v>18321.762337078475</v>
      </c>
      <c r="L40" s="1"/>
      <c r="M40" s="54"/>
      <c r="N40" s="58"/>
      <c r="O40" s="4">
        <v>3</v>
      </c>
      <c r="P40" s="26">
        <v>7026.01515</v>
      </c>
      <c r="Q40" s="26">
        <v>7809.06147</v>
      </c>
      <c r="R40" s="26">
        <v>8352.5125425</v>
      </c>
      <c r="S40" s="26">
        <v>10520.1355875</v>
      </c>
      <c r="T40" s="22">
        <v>16456.268745</v>
      </c>
      <c r="V40" s="54"/>
      <c r="W40" s="58"/>
      <c r="X40" s="4">
        <v>3</v>
      </c>
      <c r="Y40" s="33">
        <f t="shared" si="31"/>
        <v>0.12533174134054348</v>
      </c>
      <c r="Z40" s="33">
        <f t="shared" si="32"/>
        <v>0.117172994257144</v>
      </c>
      <c r="AA40" s="33">
        <f t="shared" si="33"/>
        <v>0.1327947339770723</v>
      </c>
      <c r="AB40" s="33">
        <f t="shared" si="34"/>
        <v>0.12675364153445234</v>
      </c>
      <c r="AC40" s="32">
        <f t="shared" si="35"/>
        <v>0.06034349184932797</v>
      </c>
      <c r="AE40" s="54"/>
      <c r="AF40" s="58"/>
      <c r="AG40" s="4">
        <v>3</v>
      </c>
      <c r="AH40" s="33">
        <f t="shared" si="41"/>
        <v>0.30891554829348666</v>
      </c>
      <c r="AI40" s="33">
        <f t="shared" si="36"/>
        <v>0.2994258036077688</v>
      </c>
      <c r="AJ40" s="33">
        <f t="shared" si="37"/>
        <v>0.317596034891257</v>
      </c>
      <c r="AK40" s="33">
        <f t="shared" si="38"/>
        <v>0.310569413730279</v>
      </c>
      <c r="AL40" s="32">
        <f t="shared" si="39"/>
        <v>0.23332527825089788</v>
      </c>
      <c r="GU40" s="54"/>
      <c r="GV40" s="58"/>
      <c r="GW40" s="4">
        <v>3</v>
      </c>
      <c r="GX40" s="26">
        <v>7906.59786343454</v>
      </c>
      <c r="GY40" s="26">
        <v>8724.072584777994</v>
      </c>
      <c r="GZ40" s="26">
        <v>9461.682223621448</v>
      </c>
      <c r="HA40" s="26">
        <v>11853.60108265181</v>
      </c>
      <c r="HB40" s="10">
        <v>17449.29746388426</v>
      </c>
    </row>
    <row r="41" spans="3:210" ht="15.75" customHeight="1">
      <c r="C41" s="49">
        <v>0.028124719604569748</v>
      </c>
      <c r="D41" s="54"/>
      <c r="E41" s="58"/>
      <c r="F41" s="4">
        <v>2</v>
      </c>
      <c r="G41" s="26">
        <f t="shared" si="40"/>
        <v>8034.380970438719</v>
      </c>
      <c r="H41" s="26">
        <f t="shared" si="27"/>
        <v>8861.11477304509</v>
      </c>
      <c r="I41" s="26">
        <f t="shared" si="28"/>
        <v>9607.77819015146</v>
      </c>
      <c r="J41" s="26">
        <f t="shared" si="29"/>
        <v>12066.027316220578</v>
      </c>
      <c r="K41" s="22">
        <f t="shared" si="30"/>
        <v>17629.985522911993</v>
      </c>
      <c r="L41" s="1"/>
      <c r="M41" s="54"/>
      <c r="N41" s="58"/>
      <c r="O41" s="4">
        <v>2</v>
      </c>
      <c r="P41" s="26">
        <v>6903.664162499999</v>
      </c>
      <c r="Q41" s="26">
        <v>7660.5897374999995</v>
      </c>
      <c r="R41" s="26">
        <v>8188.7427824999995</v>
      </c>
      <c r="S41" s="26">
        <v>10396.7987025</v>
      </c>
      <c r="T41" s="22">
        <v>15860.210625</v>
      </c>
      <c r="V41" s="54"/>
      <c r="W41" s="58"/>
      <c r="X41" s="4">
        <v>2</v>
      </c>
      <c r="Y41" s="33">
        <f t="shared" si="31"/>
        <v>0.10836669054407055</v>
      </c>
      <c r="Z41" s="33">
        <f t="shared" si="32"/>
        <v>0.1016328005921503</v>
      </c>
      <c r="AA41" s="33">
        <f t="shared" si="33"/>
        <v>0.11741999792156643</v>
      </c>
      <c r="AB41" s="33">
        <f t="shared" si="34"/>
        <v>0.10528778287431106</v>
      </c>
      <c r="AC41" s="32">
        <f t="shared" si="35"/>
        <v>0.05865317931572722</v>
      </c>
      <c r="AE41" s="54"/>
      <c r="AF41" s="58"/>
      <c r="AG41" s="4">
        <v>2</v>
      </c>
      <c r="AH41" s="33">
        <f t="shared" si="41"/>
        <v>0.2891828615227039</v>
      </c>
      <c r="AI41" s="33">
        <f t="shared" si="36"/>
        <v>0.2813504215987521</v>
      </c>
      <c r="AJ41" s="33">
        <f t="shared" si="37"/>
        <v>0.29971310283249597</v>
      </c>
      <c r="AK41" s="33">
        <f t="shared" si="38"/>
        <v>0.2856016685529692</v>
      </c>
      <c r="AL41" s="32">
        <f t="shared" si="39"/>
        <v>0.2313592123563466</v>
      </c>
      <c r="GU41" s="54"/>
      <c r="GV41" s="58"/>
      <c r="GW41" s="4">
        <v>2</v>
      </c>
      <c r="GX41" s="26">
        <v>7651.7914004178265</v>
      </c>
      <c r="GY41" s="26">
        <v>8439.15692670961</v>
      </c>
      <c r="GZ41" s="26">
        <v>9150.264943001392</v>
      </c>
      <c r="HA41" s="26">
        <v>11491.45458687674</v>
      </c>
      <c r="HB41" s="10">
        <v>16790.462402773326</v>
      </c>
    </row>
    <row r="42" spans="3:210" ht="15.75" customHeight="1">
      <c r="C42" s="49">
        <v>0.24026144662445326</v>
      </c>
      <c r="D42" s="54"/>
      <c r="E42" s="59"/>
      <c r="F42" s="4">
        <v>1</v>
      </c>
      <c r="G42" s="26">
        <f t="shared" si="40"/>
        <v>7814.597604003576</v>
      </c>
      <c r="H42" s="26">
        <f t="shared" si="27"/>
        <v>8574.225273528933</v>
      </c>
      <c r="I42" s="26">
        <f t="shared" si="28"/>
        <v>9295.205761054289</v>
      </c>
      <c r="J42" s="26">
        <f t="shared" si="29"/>
        <v>11737.385520380363</v>
      </c>
      <c r="K42" s="22">
        <f t="shared" si="30"/>
        <v>17009.206502857684</v>
      </c>
      <c r="L42" s="1"/>
      <c r="M42" s="54"/>
      <c r="N42" s="59"/>
      <c r="O42" s="4">
        <v>1</v>
      </c>
      <c r="P42" s="26">
        <v>6893.085150000001</v>
      </c>
      <c r="Q42" s="26">
        <v>7520.0162625</v>
      </c>
      <c r="R42" s="26">
        <v>8036.526855</v>
      </c>
      <c r="S42" s="26">
        <v>10383.882337500001</v>
      </c>
      <c r="T42" s="22">
        <v>15413.9092275</v>
      </c>
      <c r="V42" s="54"/>
      <c r="W42" s="59"/>
      <c r="X42" s="4">
        <v>1</v>
      </c>
      <c r="Y42" s="33">
        <f t="shared" si="31"/>
        <v>0.07970143217726422</v>
      </c>
      <c r="Z42" s="33">
        <f t="shared" si="32"/>
        <v>0.08589244316575262</v>
      </c>
      <c r="AA42" s="33">
        <f t="shared" si="33"/>
        <v>0.1015426284281109</v>
      </c>
      <c r="AB42" s="33">
        <f t="shared" si="34"/>
        <v>0.0765205187266742</v>
      </c>
      <c r="AC42" s="32">
        <f t="shared" si="35"/>
        <v>0.05094976552312702</v>
      </c>
      <c r="AE42" s="54"/>
      <c r="AF42" s="59"/>
      <c r="AG42" s="4">
        <v>1</v>
      </c>
      <c r="AH42" s="33">
        <f t="shared" si="41"/>
        <v>0.25584122456908287</v>
      </c>
      <c r="AI42" s="33">
        <f t="shared" si="36"/>
        <v>0.26304222161270574</v>
      </c>
      <c r="AJ42" s="33">
        <f t="shared" si="37"/>
        <v>0.28124553897330173</v>
      </c>
      <c r="AK42" s="33">
        <f t="shared" si="38"/>
        <v>0.252141384850447</v>
      </c>
      <c r="AL42" s="32">
        <f t="shared" si="39"/>
        <v>0.22239908289615617</v>
      </c>
      <c r="GU42" s="54"/>
      <c r="GV42" s="59"/>
      <c r="GW42" s="4">
        <v>1</v>
      </c>
      <c r="GX42" s="26">
        <v>7442.473908574833</v>
      </c>
      <c r="GY42" s="26">
        <v>8165.928831932317</v>
      </c>
      <c r="GZ42" s="26">
        <v>8852.5769152898</v>
      </c>
      <c r="HA42" s="26">
        <v>11178.46240036225</v>
      </c>
      <c r="HB42" s="10">
        <v>16199.24428843589</v>
      </c>
    </row>
    <row r="43" spans="3:210" ht="15.75" customHeight="1">
      <c r="C43" s="49">
        <v>0.03038630843759016</v>
      </c>
      <c r="D43" s="54" t="s">
        <v>10</v>
      </c>
      <c r="E43" s="56" t="s">
        <v>16</v>
      </c>
      <c r="F43" s="4">
        <v>4</v>
      </c>
      <c r="G43" s="23">
        <f t="shared" si="40"/>
        <v>6300.76636282786</v>
      </c>
      <c r="H43" s="23">
        <f t="shared" si="27"/>
        <v>6913.741388448146</v>
      </c>
      <c r="I43" s="23">
        <f t="shared" si="28"/>
        <v>7480.252948068432</v>
      </c>
      <c r="J43" s="23">
        <f t="shared" si="29"/>
        <v>9431.33937405429</v>
      </c>
      <c r="K43" s="22">
        <f t="shared" si="30"/>
        <v>13537.771583961148</v>
      </c>
      <c r="L43" s="1"/>
      <c r="M43" s="54" t="s">
        <v>10</v>
      </c>
      <c r="N43" s="56" t="s">
        <v>16</v>
      </c>
      <c r="O43" s="4">
        <v>4</v>
      </c>
      <c r="P43" s="23">
        <v>5654.7203475</v>
      </c>
      <c r="Q43" s="23">
        <v>6171.3306375</v>
      </c>
      <c r="R43" s="23">
        <v>6555.1881674999995</v>
      </c>
      <c r="S43" s="23">
        <v>8425.480035</v>
      </c>
      <c r="T43" s="22">
        <v>12132.2884725</v>
      </c>
      <c r="V43" s="54" t="s">
        <v>10</v>
      </c>
      <c r="W43" s="56" t="s">
        <v>16</v>
      </c>
      <c r="X43" s="4">
        <v>4</v>
      </c>
      <c r="Y43" s="34">
        <f t="shared" si="31"/>
        <v>0.06118950197295603</v>
      </c>
      <c r="Z43" s="34">
        <f t="shared" si="32"/>
        <v>0.0669523308369091</v>
      </c>
      <c r="AA43" s="34">
        <f t="shared" si="33"/>
        <v>0.08678046223786606</v>
      </c>
      <c r="AB43" s="34">
        <f t="shared" si="34"/>
        <v>0.06607907656027079</v>
      </c>
      <c r="AC43" s="32">
        <f t="shared" si="35"/>
        <v>0.06271094884310258</v>
      </c>
      <c r="AE43" s="54" t="s">
        <v>10</v>
      </c>
      <c r="AF43" s="56" t="s">
        <v>16</v>
      </c>
      <c r="AG43" s="4">
        <v>4</v>
      </c>
      <c r="AH43" s="34">
        <f t="shared" si="41"/>
        <v>0.23430930435106934</v>
      </c>
      <c r="AI43" s="34">
        <f t="shared" si="36"/>
        <v>0.24101226670881526</v>
      </c>
      <c r="AJ43" s="34">
        <f t="shared" si="37"/>
        <v>0.264075109896196</v>
      </c>
      <c r="AK43" s="34">
        <f t="shared" si="38"/>
        <v>0.23999655191262215</v>
      </c>
      <c r="AL43" s="32">
        <f t="shared" si="39"/>
        <v>0.2360789562599943</v>
      </c>
      <c r="GU43" s="54" t="s">
        <v>10</v>
      </c>
      <c r="GV43" s="56" t="s">
        <v>16</v>
      </c>
      <c r="GW43" s="4">
        <v>4</v>
      </c>
      <c r="GX43" s="8">
        <v>6000.729869359866</v>
      </c>
      <c r="GY43" s="9">
        <v>6584.515608045853</v>
      </c>
      <c r="GZ43" s="9">
        <v>7124.050426731839</v>
      </c>
      <c r="HA43" s="9">
        <v>8982.2279752898</v>
      </c>
      <c r="HB43" s="10">
        <v>12893.115794248712</v>
      </c>
    </row>
    <row r="44" spans="3:210" ht="15.75" customHeight="1">
      <c r="C44" s="49">
        <v>0.03019411365864122</v>
      </c>
      <c r="D44" s="54"/>
      <c r="E44" s="58"/>
      <c r="F44" s="4">
        <v>3</v>
      </c>
      <c r="G44" s="23">
        <f t="shared" si="40"/>
        <v>6114.955440723903</v>
      </c>
      <c r="H44" s="23">
        <f t="shared" si="27"/>
        <v>6701.077140233793</v>
      </c>
      <c r="I44" s="23">
        <f t="shared" si="28"/>
        <v>7248.846319243684</v>
      </c>
      <c r="J44" s="23">
        <f t="shared" si="29"/>
        <v>9124.401398023354</v>
      </c>
      <c r="K44" s="22">
        <f t="shared" si="30"/>
        <v>13032.483379275143</v>
      </c>
      <c r="L44" s="1"/>
      <c r="M44" s="54"/>
      <c r="N44" s="58"/>
      <c r="O44" s="4">
        <v>3</v>
      </c>
      <c r="P44" s="23">
        <v>5598.7346625</v>
      </c>
      <c r="Q44" s="23">
        <v>6086.11143</v>
      </c>
      <c r="R44" s="23">
        <v>6463.9095675</v>
      </c>
      <c r="S44" s="23">
        <v>8260.868385</v>
      </c>
      <c r="T44" s="22">
        <v>11709.648615</v>
      </c>
      <c r="V44" s="54"/>
      <c r="W44" s="58"/>
      <c r="X44" s="4">
        <v>3</v>
      </c>
      <c r="Y44" s="34">
        <f t="shared" si="31"/>
        <v>0.04019344324548402</v>
      </c>
      <c r="Z44" s="34">
        <f t="shared" si="32"/>
        <v>0.048613437692856865</v>
      </c>
      <c r="AA44" s="34">
        <f t="shared" si="33"/>
        <v>0.06803213892340088</v>
      </c>
      <c r="AB44" s="34">
        <f t="shared" si="34"/>
        <v>0.05193615106307936</v>
      </c>
      <c r="AC44" s="32">
        <f t="shared" si="35"/>
        <v>0.05997108373887716</v>
      </c>
      <c r="AE44" s="54"/>
      <c r="AF44" s="58"/>
      <c r="AG44" s="4">
        <v>3</v>
      </c>
      <c r="AH44" s="34">
        <f t="shared" si="41"/>
        <v>0.20988800109294403</v>
      </c>
      <c r="AI44" s="34">
        <f t="shared" si="36"/>
        <v>0.21968161238447537</v>
      </c>
      <c r="AJ44" s="34">
        <f t="shared" si="37"/>
        <v>0.2422682319870173</v>
      </c>
      <c r="AK44" s="34">
        <f t="shared" si="38"/>
        <v>0.2235463849071322</v>
      </c>
      <c r="AL44" s="32">
        <f t="shared" si="39"/>
        <v>0.23289211641232832</v>
      </c>
      <c r="GU44" s="54"/>
      <c r="GV44" s="58"/>
      <c r="GW44" s="4">
        <v>3</v>
      </c>
      <c r="GX44" s="8">
        <v>5823.767086403717</v>
      </c>
      <c r="GY44" s="9">
        <v>6381.978228794089</v>
      </c>
      <c r="GZ44" s="9">
        <v>6903.6631611844605</v>
      </c>
      <c r="HA44" s="9">
        <v>8689.906093355576</v>
      </c>
      <c r="HB44" s="10">
        <v>12411.888932642993</v>
      </c>
    </row>
    <row r="45" spans="3:210" ht="15.75" customHeight="1">
      <c r="C45" s="49">
        <v>0.030000312744027813</v>
      </c>
      <c r="D45" s="54"/>
      <c r="E45" s="58"/>
      <c r="F45" s="4">
        <v>2</v>
      </c>
      <c r="G45" s="23">
        <f t="shared" si="40"/>
        <v>5935.731295345099</v>
      </c>
      <c r="H45" s="23">
        <f t="shared" si="27"/>
        <v>6496.21277529211</v>
      </c>
      <c r="I45" s="23">
        <f t="shared" si="28"/>
        <v>7034.41629498912</v>
      </c>
      <c r="J45" s="23">
        <f t="shared" si="29"/>
        <v>8837.67612520515</v>
      </c>
      <c r="K45" s="22">
        <f t="shared" si="30"/>
        <v>12548.395664985712</v>
      </c>
      <c r="L45" s="1"/>
      <c r="M45" s="54"/>
      <c r="N45" s="58"/>
      <c r="O45" s="4">
        <v>2</v>
      </c>
      <c r="P45" s="23">
        <v>5543.3028525</v>
      </c>
      <c r="Q45" s="23">
        <v>6003.0855675</v>
      </c>
      <c r="R45" s="23">
        <v>6399.2169675000005</v>
      </c>
      <c r="S45" s="23">
        <v>8126.609085</v>
      </c>
      <c r="T45" s="22">
        <v>11308.310790000001</v>
      </c>
      <c r="V45" s="54"/>
      <c r="W45" s="58"/>
      <c r="X45" s="4">
        <v>2</v>
      </c>
      <c r="Y45" s="34">
        <f t="shared" si="31"/>
        <v>0.019803098361959703</v>
      </c>
      <c r="Z45" s="34">
        <f t="shared" si="32"/>
        <v>0.030614879670713302</v>
      </c>
      <c r="AA45" s="34">
        <f t="shared" si="33"/>
        <v>0.046916228108939695</v>
      </c>
      <c r="AB45" s="34">
        <f t="shared" si="34"/>
        <v>0.035712966739470664</v>
      </c>
      <c r="AC45" s="32">
        <f t="shared" si="35"/>
        <v>0.056820354180600496</v>
      </c>
      <c r="AE45" s="54"/>
      <c r="AF45" s="58"/>
      <c r="AG45" s="4">
        <v>2</v>
      </c>
      <c r="AH45" s="34">
        <f t="shared" si="41"/>
        <v>0.18617122632098404</v>
      </c>
      <c r="AI45" s="34">
        <f t="shared" si="36"/>
        <v>0.19874681460299448</v>
      </c>
      <c r="AJ45" s="34">
        <f t="shared" si="37"/>
        <v>0.21770752427206186</v>
      </c>
      <c r="AK45" s="34">
        <f t="shared" si="38"/>
        <v>0.20467659085093093</v>
      </c>
      <c r="AL45" s="32">
        <f t="shared" si="39"/>
        <v>0.22922738471073822</v>
      </c>
      <c r="GU45" s="54"/>
      <c r="GV45" s="58"/>
      <c r="GW45" s="4">
        <v>2</v>
      </c>
      <c r="GX45" s="8">
        <v>5653.07742413819</v>
      </c>
      <c r="GY45" s="9">
        <v>6186.8693098020085</v>
      </c>
      <c r="GZ45" s="9">
        <v>6699.444090465828</v>
      </c>
      <c r="HA45" s="9">
        <v>8416.834404957284</v>
      </c>
      <c r="HB45" s="10">
        <v>11950.853014272107</v>
      </c>
    </row>
    <row r="46" spans="3:210" ht="15.75" customHeight="1">
      <c r="C46" s="49">
        <v>0.06958487888195619</v>
      </c>
      <c r="D46" s="54"/>
      <c r="E46" s="59"/>
      <c r="F46" s="4">
        <v>1</v>
      </c>
      <c r="G46" s="23">
        <f t="shared" si="40"/>
        <v>5762.844168009711</v>
      </c>
      <c r="H46" s="23">
        <f t="shared" si="27"/>
        <v>6303.270606535682</v>
      </c>
      <c r="I46" s="23">
        <f t="shared" si="28"/>
        <v>6809.446522811653</v>
      </c>
      <c r="J46" s="23">
        <f t="shared" si="29"/>
        <v>8560.752979514567</v>
      </c>
      <c r="K46" s="22">
        <f t="shared" si="30"/>
        <v>12140.01170799588</v>
      </c>
      <c r="L46" s="1"/>
      <c r="M46" s="54"/>
      <c r="N46" s="59"/>
      <c r="O46" s="4">
        <v>1</v>
      </c>
      <c r="P46" s="23">
        <v>5488.41384</v>
      </c>
      <c r="Q46" s="23">
        <v>5934.8038575</v>
      </c>
      <c r="R46" s="23">
        <v>6283.33524</v>
      </c>
      <c r="S46" s="23">
        <v>7994.01141</v>
      </c>
      <c r="T46" s="22">
        <v>11085.5090325</v>
      </c>
      <c r="V46" s="54"/>
      <c r="W46" s="59"/>
      <c r="X46" s="4">
        <v>1</v>
      </c>
      <c r="Y46" s="34">
        <f t="shared" si="31"/>
        <v>1.6720955038351804E-06</v>
      </c>
      <c r="Z46" s="34">
        <f t="shared" si="32"/>
        <v>0.011510238165830744</v>
      </c>
      <c r="AA46" s="34">
        <f t="shared" si="33"/>
        <v>0.03212496498635442</v>
      </c>
      <c r="AB46" s="34">
        <f t="shared" si="34"/>
        <v>0.01990073038038842</v>
      </c>
      <c r="AC46" s="32">
        <f t="shared" si="35"/>
        <v>0.0429756431103272</v>
      </c>
      <c r="AE46" s="54"/>
      <c r="AF46" s="59"/>
      <c r="AG46" s="4">
        <v>1</v>
      </c>
      <c r="AH46" s="34">
        <f t="shared" si="41"/>
        <v>0.16313944487698429</v>
      </c>
      <c r="AI46" s="34">
        <f t="shared" si="36"/>
        <v>0.17652548964460912</v>
      </c>
      <c r="AJ46" s="34">
        <f t="shared" si="37"/>
        <v>0.2005032514618159</v>
      </c>
      <c r="AK46" s="34">
        <f t="shared" si="38"/>
        <v>0.18628478578281915</v>
      </c>
      <c r="AL46" s="32">
        <f t="shared" si="39"/>
        <v>0.2131240820882383</v>
      </c>
      <c r="GU46" s="54"/>
      <c r="GV46" s="59"/>
      <c r="GW46" s="4">
        <v>1</v>
      </c>
      <c r="GX46" s="8">
        <v>5488.423017152106</v>
      </c>
      <c r="GY46" s="9">
        <v>6003.1148633673165</v>
      </c>
      <c r="GZ46" s="9">
        <v>6485.187164582527</v>
      </c>
      <c r="HA46" s="9">
        <v>8153.098075728159</v>
      </c>
      <c r="HB46" s="10">
        <v>11561.915912377028</v>
      </c>
    </row>
    <row r="47" spans="3:210" ht="15.75" customHeight="1">
      <c r="C47" s="49">
        <v>0.03669305252954125</v>
      </c>
      <c r="D47" s="54" t="s">
        <v>11</v>
      </c>
      <c r="E47" s="56" t="s">
        <v>17</v>
      </c>
      <c r="F47" s="4">
        <v>2</v>
      </c>
      <c r="G47" s="23">
        <f t="shared" si="40"/>
        <v>5387.925990533494</v>
      </c>
      <c r="H47" s="23">
        <f t="shared" si="27"/>
        <v>5899.479847899343</v>
      </c>
      <c r="I47" s="23">
        <f t="shared" si="28"/>
        <v>6393.718465015193</v>
      </c>
      <c r="J47" s="23">
        <f t="shared" si="29"/>
        <v>7997.881379862741</v>
      </c>
      <c r="K47" s="22">
        <f t="shared" si="30"/>
        <v>11443.261501615763</v>
      </c>
      <c r="L47" s="1"/>
      <c r="M47" s="54" t="s">
        <v>11</v>
      </c>
      <c r="N47" s="56" t="s">
        <v>17</v>
      </c>
      <c r="O47" s="4">
        <v>2</v>
      </c>
      <c r="P47" s="23">
        <v>4989.472162499999</v>
      </c>
      <c r="Q47" s="23">
        <v>5410.594402500001</v>
      </c>
      <c r="R47" s="23">
        <v>5782.244527500001</v>
      </c>
      <c r="S47" s="23">
        <v>7244.1865125</v>
      </c>
      <c r="T47" s="22">
        <v>10325.138355</v>
      </c>
      <c r="V47" s="54" t="s">
        <v>11</v>
      </c>
      <c r="W47" s="56" t="s">
        <v>17</v>
      </c>
      <c r="X47" s="4">
        <v>2</v>
      </c>
      <c r="Y47" s="34">
        <f t="shared" si="31"/>
        <v>0.028437060895692756</v>
      </c>
      <c r="Z47" s="34">
        <f t="shared" si="32"/>
        <v>0.03843530269031503</v>
      </c>
      <c r="AA47" s="34">
        <f t="shared" si="33"/>
        <v>0.05309549812477199</v>
      </c>
      <c r="AB47" s="34">
        <f t="shared" si="34"/>
        <v>0.051467942251378185</v>
      </c>
      <c r="AC47" s="32">
        <f t="shared" si="35"/>
        <v>0.05551556914252198</v>
      </c>
      <c r="AE47" s="54" t="s">
        <v>11</v>
      </c>
      <c r="AF47" s="56" t="s">
        <v>17</v>
      </c>
      <c r="AG47" s="4">
        <v>2</v>
      </c>
      <c r="AH47" s="34">
        <f t="shared" si="41"/>
        <v>0.19621371191756354</v>
      </c>
      <c r="AI47" s="34">
        <f t="shared" si="36"/>
        <v>0.20784304188295644</v>
      </c>
      <c r="AJ47" s="34">
        <f t="shared" si="37"/>
        <v>0.22489486495010214</v>
      </c>
      <c r="AK47" s="34">
        <f t="shared" si="38"/>
        <v>0.22300179368041229</v>
      </c>
      <c r="AL47" s="32">
        <f t="shared" si="39"/>
        <v>0.2277097403035102</v>
      </c>
      <c r="GU47" s="54" t="s">
        <v>11</v>
      </c>
      <c r="GV47" s="56" t="s">
        <v>17</v>
      </c>
      <c r="GW47" s="4">
        <v>2</v>
      </c>
      <c r="GX47" s="8">
        <v>5131.358086222375</v>
      </c>
      <c r="GY47" s="9">
        <v>5618.552236094612</v>
      </c>
      <c r="GZ47" s="9">
        <v>6089.25568096685</v>
      </c>
      <c r="HA47" s="9">
        <v>7617.029885583563</v>
      </c>
      <c r="HB47" s="10">
        <v>10898.344287253107</v>
      </c>
    </row>
    <row r="48" spans="3:210" ht="15.75" customHeight="1">
      <c r="C48" s="49">
        <v>0.06955605384125962</v>
      </c>
      <c r="D48" s="54"/>
      <c r="E48" s="59"/>
      <c r="F48" s="4">
        <v>1</v>
      </c>
      <c r="G48" s="23">
        <f t="shared" si="40"/>
        <v>5197.223978097375</v>
      </c>
      <c r="H48" s="23">
        <f t="shared" si="27"/>
        <v>5690.269817344613</v>
      </c>
      <c r="I48" s="23">
        <f t="shared" si="28"/>
        <v>6149.3365330918505</v>
      </c>
      <c r="J48" s="23">
        <f t="shared" si="29"/>
        <v>7714.600505583563</v>
      </c>
      <c r="K48" s="22">
        <f t="shared" si="30"/>
        <v>11040.568309753107</v>
      </c>
      <c r="L48" s="1"/>
      <c r="M48" s="54"/>
      <c r="N48" s="59"/>
      <c r="O48" s="4">
        <v>1</v>
      </c>
      <c r="P48" s="23">
        <v>4940.0665125000005</v>
      </c>
      <c r="Q48" s="23">
        <v>5357.8544249999995</v>
      </c>
      <c r="R48" s="23">
        <v>5678.5591275</v>
      </c>
      <c r="S48" s="23">
        <v>7177.99845</v>
      </c>
      <c r="T48" s="22">
        <v>10239.819449999999</v>
      </c>
      <c r="V48" s="54"/>
      <c r="W48" s="59"/>
      <c r="X48" s="4">
        <v>1</v>
      </c>
      <c r="Y48" s="34">
        <f t="shared" si="31"/>
        <v>0.001957586901518482</v>
      </c>
      <c r="Z48" s="34">
        <f t="shared" si="32"/>
        <v>0.01146917367902378</v>
      </c>
      <c r="AA48" s="34">
        <f t="shared" si="33"/>
        <v>0.03133750171504235</v>
      </c>
      <c r="AB48" s="34">
        <f t="shared" si="34"/>
        <v>0.023577620965667734</v>
      </c>
      <c r="AC48" s="32">
        <f t="shared" si="35"/>
        <v>0.02685667584398921</v>
      </c>
      <c r="AE48" s="54"/>
      <c r="AF48" s="59"/>
      <c r="AG48" s="4">
        <v>1</v>
      </c>
      <c r="AH48" s="34">
        <f t="shared" si="41"/>
        <v>0.16541444273466488</v>
      </c>
      <c r="AI48" s="34">
        <f t="shared" si="36"/>
        <v>0.1764777260000856</v>
      </c>
      <c r="AJ48" s="34">
        <f t="shared" si="37"/>
        <v>0.1995873234010801</v>
      </c>
      <c r="AK48" s="34">
        <f t="shared" si="38"/>
        <v>0.19056151510595432</v>
      </c>
      <c r="AL48" s="32">
        <f t="shared" si="39"/>
        <v>0.19437550679948812</v>
      </c>
      <c r="GU48" s="54"/>
      <c r="GV48" s="59"/>
      <c r="GW48" s="4">
        <v>1</v>
      </c>
      <c r="GX48" s="8">
        <v>4949.7371219975</v>
      </c>
      <c r="GY48" s="9">
        <v>5419.30458794725</v>
      </c>
      <c r="GZ48" s="9">
        <v>5856.510983897</v>
      </c>
      <c r="HA48" s="9">
        <v>7347.23857674625</v>
      </c>
      <c r="HB48" s="10">
        <v>10514.826961669625</v>
      </c>
    </row>
    <row r="49" spans="3:210" ht="15.75" customHeight="1">
      <c r="C49" s="49">
        <v>0.03671871132719273</v>
      </c>
      <c r="D49" s="54" t="s">
        <v>12</v>
      </c>
      <c r="E49" s="56" t="s">
        <v>18</v>
      </c>
      <c r="F49" s="4">
        <v>2</v>
      </c>
      <c r="G49" s="23">
        <f t="shared" si="40"/>
        <v>4859.234781975</v>
      </c>
      <c r="H49" s="23">
        <f t="shared" si="27"/>
        <v>5333.0368165725</v>
      </c>
      <c r="I49" s="23">
        <f t="shared" si="28"/>
        <v>5772.774430920001</v>
      </c>
      <c r="J49" s="23">
        <f t="shared" si="29"/>
        <v>7284.595089712501</v>
      </c>
      <c r="K49" s="22">
        <f t="shared" si="30"/>
        <v>10486.862297283751</v>
      </c>
      <c r="L49" s="1"/>
      <c r="M49" s="54" t="s">
        <v>12</v>
      </c>
      <c r="N49" s="56" t="s">
        <v>18</v>
      </c>
      <c r="O49" s="4">
        <v>2</v>
      </c>
      <c r="P49" s="23">
        <v>4490.973585</v>
      </c>
      <c r="Q49" s="23">
        <v>4905.4382475</v>
      </c>
      <c r="R49" s="23">
        <v>5222.575995</v>
      </c>
      <c r="S49" s="23">
        <v>6724.2972825</v>
      </c>
      <c r="T49" s="22">
        <v>9768.471824999999</v>
      </c>
      <c r="V49" s="54" t="s">
        <v>12</v>
      </c>
      <c r="W49" s="56" t="s">
        <v>18</v>
      </c>
      <c r="X49" s="4">
        <v>2</v>
      </c>
      <c r="Y49" s="34">
        <f t="shared" si="31"/>
        <v>0.03047647952264687</v>
      </c>
      <c r="Z49" s="34">
        <f t="shared" si="32"/>
        <v>0.03539835305000438</v>
      </c>
      <c r="AA49" s="34">
        <f t="shared" si="33"/>
        <v>0.052714295716054904</v>
      </c>
      <c r="AB49" s="34">
        <f t="shared" si="34"/>
        <v>0.031737491336887746</v>
      </c>
      <c r="AC49" s="32">
        <f t="shared" si="35"/>
        <v>0.022420710332038185</v>
      </c>
      <c r="AE49" s="54" t="s">
        <v>12</v>
      </c>
      <c r="AF49" s="56" t="s">
        <v>18</v>
      </c>
      <c r="AG49" s="4">
        <v>2</v>
      </c>
      <c r="AH49" s="34">
        <f t="shared" si="41"/>
        <v>0.19858583620077264</v>
      </c>
      <c r="AI49" s="34">
        <f t="shared" si="36"/>
        <v>0.20431065187069963</v>
      </c>
      <c r="AJ49" s="34">
        <f t="shared" si="37"/>
        <v>0.22445147413343314</v>
      </c>
      <c r="AK49" s="34">
        <f t="shared" si="38"/>
        <v>0.20005256632985935</v>
      </c>
      <c r="AL49" s="32">
        <f t="shared" si="39"/>
        <v>0.18921586896383102</v>
      </c>
      <c r="GU49" s="54" t="s">
        <v>12</v>
      </c>
      <c r="GV49" s="56" t="s">
        <v>18</v>
      </c>
      <c r="GW49" s="4">
        <v>2</v>
      </c>
      <c r="GX49" s="8">
        <v>4627.8426495</v>
      </c>
      <c r="GY49" s="9">
        <v>5079.08268245</v>
      </c>
      <c r="GZ49" s="9">
        <v>5497.8804104</v>
      </c>
      <c r="HA49" s="9">
        <v>6937.7096092500005</v>
      </c>
      <c r="HB49" s="10">
        <v>9987.487902175</v>
      </c>
    </row>
    <row r="50" spans="3:210" ht="15.75" customHeight="1" thickBot="1">
      <c r="C50" s="50"/>
      <c r="D50" s="55"/>
      <c r="E50" s="57"/>
      <c r="F50" s="7">
        <v>1</v>
      </c>
      <c r="G50" s="24">
        <f t="shared" si="40"/>
        <v>4687.1294295</v>
      </c>
      <c r="H50" s="24">
        <f t="shared" si="27"/>
        <v>5137.0693332</v>
      </c>
      <c r="I50" s="24">
        <f t="shared" si="28"/>
        <v>5552.4524217749995</v>
      </c>
      <c r="J50" s="24">
        <f t="shared" si="29"/>
        <v>7001.6079525000005</v>
      </c>
      <c r="K50" s="25">
        <f t="shared" si="30"/>
        <v>10080.972770924998</v>
      </c>
      <c r="L50" s="1"/>
      <c r="M50" s="55"/>
      <c r="N50" s="57"/>
      <c r="O50" s="7">
        <v>1</v>
      </c>
      <c r="P50" s="24">
        <v>4446.5085</v>
      </c>
      <c r="Q50" s="24">
        <v>4837.522094999999</v>
      </c>
      <c r="R50" s="24">
        <v>5129.8019325</v>
      </c>
      <c r="S50" s="24">
        <v>6586.659345</v>
      </c>
      <c r="T50" s="25">
        <v>9570.406125</v>
      </c>
      <c r="V50" s="55"/>
      <c r="W50" s="57"/>
      <c r="X50" s="7">
        <v>1</v>
      </c>
      <c r="Y50" s="35">
        <f t="shared" si="31"/>
        <v>0.0039186453821014045</v>
      </c>
      <c r="Z50" s="35">
        <f t="shared" si="32"/>
        <v>0.011353930363805498</v>
      </c>
      <c r="AA50" s="35">
        <f t="shared" si="33"/>
        <v>0.030848753047835187</v>
      </c>
      <c r="AB50" s="35">
        <f t="shared" si="34"/>
        <v>0.012379371807333062</v>
      </c>
      <c r="AC50" s="36">
        <f t="shared" si="35"/>
        <v>0.0031890311760409684</v>
      </c>
      <c r="AE50" s="55"/>
      <c r="AF50" s="57"/>
      <c r="AG50" s="7">
        <v>1</v>
      </c>
      <c r="AH50" s="35">
        <f t="shared" si="41"/>
        <v>0.16769542339312404</v>
      </c>
      <c r="AI50" s="35">
        <f t="shared" si="36"/>
        <v>0.1763436821785309</v>
      </c>
      <c r="AJ50" s="35">
        <f t="shared" si="37"/>
        <v>0.19901884149817617</v>
      </c>
      <c r="AK50" s="35">
        <f t="shared" si="38"/>
        <v>0.177536411575552</v>
      </c>
      <c r="AL50" s="36">
        <f t="shared" si="39"/>
        <v>0.16684678174952228</v>
      </c>
      <c r="GU50" s="55"/>
      <c r="GV50" s="57"/>
      <c r="GW50" s="7">
        <v>1</v>
      </c>
      <c r="GX50" s="11">
        <v>4463.93279</v>
      </c>
      <c r="GY50" s="12">
        <v>4892.446984</v>
      </c>
      <c r="GZ50" s="12">
        <v>5288.0499254999995</v>
      </c>
      <c r="HA50" s="12">
        <v>6668.19805</v>
      </c>
      <c r="HB50" s="13">
        <v>9600.926448499999</v>
      </c>
    </row>
    <row r="51" ht="15.75" thickTop="1"/>
    <row r="65" ht="15" customHeight="1"/>
    <row r="81" ht="15" customHeight="1"/>
    <row r="97" ht="15" customHeight="1"/>
  </sheetData>
  <sheetProtection password="EAD1" sheet="1"/>
  <protectedRanges>
    <protectedRange sqref="B6" name="Intervalo1"/>
  </protectedRanges>
  <mergeCells count="159">
    <mergeCell ref="GU3:GW3"/>
    <mergeCell ref="AE43:AE46"/>
    <mergeCell ref="AF43:AF46"/>
    <mergeCell ref="AE47:AE48"/>
    <mergeCell ref="AF47:AF48"/>
    <mergeCell ref="AE49:AE50"/>
    <mergeCell ref="AF49:AF50"/>
    <mergeCell ref="AE33:AE34"/>
    <mergeCell ref="AF33:AF34"/>
    <mergeCell ref="AE36:AL36"/>
    <mergeCell ref="AE37:AF37"/>
    <mergeCell ref="AE39:AE42"/>
    <mergeCell ref="AF39:AF42"/>
    <mergeCell ref="AE23:AE26"/>
    <mergeCell ref="AF23:AF26"/>
    <mergeCell ref="AE27:AE30"/>
    <mergeCell ref="AF27:AF30"/>
    <mergeCell ref="AE31:AE32"/>
    <mergeCell ref="AF31:AF32"/>
    <mergeCell ref="AE15:AE16"/>
    <mergeCell ref="AF15:AF16"/>
    <mergeCell ref="AE17:AE18"/>
    <mergeCell ref="AF17:AF18"/>
    <mergeCell ref="AE20:AL20"/>
    <mergeCell ref="AE21:AF21"/>
    <mergeCell ref="AE2:AL2"/>
    <mergeCell ref="AE4:AL4"/>
    <mergeCell ref="AE5:AF5"/>
    <mergeCell ref="AE7:AE10"/>
    <mergeCell ref="AF7:AF10"/>
    <mergeCell ref="AE11:AE14"/>
    <mergeCell ref="AF11:AF14"/>
    <mergeCell ref="GU43:GU46"/>
    <mergeCell ref="GV43:GV46"/>
    <mergeCell ref="GU47:GU48"/>
    <mergeCell ref="GV47:GV48"/>
    <mergeCell ref="GU49:GU50"/>
    <mergeCell ref="GV49:GV50"/>
    <mergeCell ref="GU33:GU34"/>
    <mergeCell ref="GV33:GV34"/>
    <mergeCell ref="GU35:GW35"/>
    <mergeCell ref="GU36:HB36"/>
    <mergeCell ref="GU37:GV37"/>
    <mergeCell ref="GU39:GU42"/>
    <mergeCell ref="GV39:GV42"/>
    <mergeCell ref="GU21:GV21"/>
    <mergeCell ref="GU23:GU26"/>
    <mergeCell ref="GV23:GV26"/>
    <mergeCell ref="GU27:GU30"/>
    <mergeCell ref="GV27:GV30"/>
    <mergeCell ref="GU31:GU32"/>
    <mergeCell ref="GV31:GV32"/>
    <mergeCell ref="GU15:GU16"/>
    <mergeCell ref="GV15:GV16"/>
    <mergeCell ref="GU17:GU18"/>
    <mergeCell ref="GV17:GV18"/>
    <mergeCell ref="GU19:GW19"/>
    <mergeCell ref="GU20:HB20"/>
    <mergeCell ref="GU4:HB4"/>
    <mergeCell ref="GU5:GV5"/>
    <mergeCell ref="GU7:GU10"/>
    <mergeCell ref="GV7:GV10"/>
    <mergeCell ref="GU11:GU14"/>
    <mergeCell ref="GV11:GV14"/>
    <mergeCell ref="D49:D50"/>
    <mergeCell ref="E49:E50"/>
    <mergeCell ref="M49:M50"/>
    <mergeCell ref="N49:N50"/>
    <mergeCell ref="V49:V50"/>
    <mergeCell ref="W49:W50"/>
    <mergeCell ref="D47:D48"/>
    <mergeCell ref="E47:E48"/>
    <mergeCell ref="M47:M48"/>
    <mergeCell ref="N47:N48"/>
    <mergeCell ref="V47:V48"/>
    <mergeCell ref="W47:W48"/>
    <mergeCell ref="D43:D46"/>
    <mergeCell ref="E43:E46"/>
    <mergeCell ref="M43:M46"/>
    <mergeCell ref="N43:N46"/>
    <mergeCell ref="V43:V46"/>
    <mergeCell ref="W43:W46"/>
    <mergeCell ref="D39:D42"/>
    <mergeCell ref="E39:E42"/>
    <mergeCell ref="M39:M42"/>
    <mergeCell ref="N39:N42"/>
    <mergeCell ref="V39:V42"/>
    <mergeCell ref="W39:W42"/>
    <mergeCell ref="D35:F35"/>
    <mergeCell ref="D36:K36"/>
    <mergeCell ref="M36:T36"/>
    <mergeCell ref="V36:AC36"/>
    <mergeCell ref="D37:E37"/>
    <mergeCell ref="M37:N37"/>
    <mergeCell ref="V37:W37"/>
    <mergeCell ref="D33:D34"/>
    <mergeCell ref="E33:E34"/>
    <mergeCell ref="M33:M34"/>
    <mergeCell ref="N33:N34"/>
    <mergeCell ref="V33:V34"/>
    <mergeCell ref="W33:W34"/>
    <mergeCell ref="D31:D32"/>
    <mergeCell ref="E31:E32"/>
    <mergeCell ref="M31:M32"/>
    <mergeCell ref="N31:N32"/>
    <mergeCell ref="V31:V32"/>
    <mergeCell ref="W31:W32"/>
    <mergeCell ref="D27:D30"/>
    <mergeCell ref="E27:E30"/>
    <mergeCell ref="M27:M30"/>
    <mergeCell ref="N27:N30"/>
    <mergeCell ref="V27:V30"/>
    <mergeCell ref="W27:W30"/>
    <mergeCell ref="D23:D26"/>
    <mergeCell ref="E23:E26"/>
    <mergeCell ref="M23:M26"/>
    <mergeCell ref="N23:N26"/>
    <mergeCell ref="V23:V26"/>
    <mergeCell ref="W23:W26"/>
    <mergeCell ref="D19:F19"/>
    <mergeCell ref="D20:K20"/>
    <mergeCell ref="M20:T20"/>
    <mergeCell ref="V20:AC20"/>
    <mergeCell ref="D21:E21"/>
    <mergeCell ref="M21:N21"/>
    <mergeCell ref="V21:W21"/>
    <mergeCell ref="D17:D18"/>
    <mergeCell ref="E17:E18"/>
    <mergeCell ref="M17:M18"/>
    <mergeCell ref="N17:N18"/>
    <mergeCell ref="V17:V18"/>
    <mergeCell ref="W17:W18"/>
    <mergeCell ref="D15:D16"/>
    <mergeCell ref="E15:E16"/>
    <mergeCell ref="M15:M16"/>
    <mergeCell ref="N15:N16"/>
    <mergeCell ref="V15:V16"/>
    <mergeCell ref="W15:W16"/>
    <mergeCell ref="D11:D14"/>
    <mergeCell ref="E11:E14"/>
    <mergeCell ref="M11:M14"/>
    <mergeCell ref="N11:N14"/>
    <mergeCell ref="V11:V14"/>
    <mergeCell ref="W11:W14"/>
    <mergeCell ref="D5:E5"/>
    <mergeCell ref="M5:N5"/>
    <mergeCell ref="V5:W5"/>
    <mergeCell ref="D7:D10"/>
    <mergeCell ref="E7:E10"/>
    <mergeCell ref="M7:M10"/>
    <mergeCell ref="N7:N10"/>
    <mergeCell ref="V7:V10"/>
    <mergeCell ref="W7:W10"/>
    <mergeCell ref="D2:T2"/>
    <mergeCell ref="V2:AC2"/>
    <mergeCell ref="D3:F3"/>
    <mergeCell ref="D4:K4"/>
    <mergeCell ref="M4:T4"/>
    <mergeCell ref="V4:AC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Z50"/>
  <sheetViews>
    <sheetView tabSelected="1" zoomScale="67" zoomScaleNormal="67" zoomScalePageLayoutView="0" workbookViewId="0" topLeftCell="A1">
      <selection activeCell="B1" sqref="B1"/>
    </sheetView>
  </sheetViews>
  <sheetFormatPr defaultColWidth="12.8515625" defaultRowHeight="15"/>
  <cols>
    <col min="1" max="1" width="0.85546875" style="0" customWidth="1"/>
    <col min="2" max="2" width="11.7109375" style="0" customWidth="1"/>
    <col min="3" max="3" width="10.57421875" style="0" customWidth="1"/>
    <col min="4" max="4" width="15.140625" style="0" customWidth="1"/>
    <col min="5" max="5" width="10.00390625" style="0" bestFit="1" customWidth="1"/>
    <col min="6" max="6" width="5.7109375" style="0" bestFit="1" customWidth="1"/>
    <col min="7" max="11" width="12.421875" style="0" bestFit="1" customWidth="1"/>
    <col min="12" max="12" width="0.9921875" style="0" customWidth="1"/>
    <col min="13" max="13" width="14.7109375" style="0" customWidth="1"/>
    <col min="14" max="14" width="10.00390625" style="0" bestFit="1" customWidth="1"/>
    <col min="15" max="15" width="6.00390625" style="0" bestFit="1" customWidth="1"/>
    <col min="16" max="18" width="11.57421875" style="0" bestFit="1" customWidth="1"/>
    <col min="19" max="20" width="12.421875" style="0" bestFit="1" customWidth="1"/>
    <col min="21" max="21" width="1.1484375" style="0" customWidth="1"/>
    <col min="22" max="22" width="14.7109375" style="0" customWidth="1"/>
    <col min="23" max="23" width="10.00390625" style="0" bestFit="1" customWidth="1"/>
    <col min="24" max="24" width="5.7109375" style="0" bestFit="1" customWidth="1"/>
    <col min="25" max="26" width="7.28125" style="0" bestFit="1" customWidth="1"/>
    <col min="27" max="27" width="7.8515625" style="0" bestFit="1" customWidth="1"/>
    <col min="28" max="29" width="7.28125" style="0" bestFit="1" customWidth="1"/>
    <col min="30" max="30" width="1.28515625" style="0" customWidth="1"/>
    <col min="31" max="31" width="14.57421875" style="0" bestFit="1" customWidth="1"/>
    <col min="32" max="32" width="10.00390625" style="0" bestFit="1" customWidth="1"/>
    <col min="33" max="33" width="5.7109375" style="0" bestFit="1" customWidth="1"/>
    <col min="34" max="35" width="7.28125" style="0" bestFit="1" customWidth="1"/>
    <col min="36" max="36" width="7.8515625" style="0" bestFit="1" customWidth="1"/>
    <col min="37" max="38" width="7.28125" style="0" bestFit="1" customWidth="1"/>
    <col min="39" max="200" width="8.8515625" style="0" customWidth="1"/>
    <col min="201" max="201" width="15.421875" style="0" bestFit="1" customWidth="1"/>
    <col min="202" max="202" width="10.28125" style="0" bestFit="1" customWidth="1"/>
    <col min="203" max="203" width="6.00390625" style="0" bestFit="1" customWidth="1"/>
    <col min="204" max="204" width="11.57421875" style="0" bestFit="1" customWidth="1"/>
    <col min="205" max="205" width="12.8515625" style="0" bestFit="1" customWidth="1"/>
  </cols>
  <sheetData>
    <row r="1" ht="6.75" customHeight="1" thickBot="1"/>
    <row r="2" spans="2:38" ht="21" thickTop="1">
      <c r="B2" s="38" t="s">
        <v>26</v>
      </c>
      <c r="D2" s="82" t="s">
        <v>47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V2" s="83" t="s">
        <v>51</v>
      </c>
      <c r="W2" s="83"/>
      <c r="X2" s="83"/>
      <c r="Y2" s="83"/>
      <c r="Z2" s="83"/>
      <c r="AA2" s="83"/>
      <c r="AB2" s="83"/>
      <c r="AC2" s="83"/>
      <c r="AE2" s="83" t="s">
        <v>53</v>
      </c>
      <c r="AF2" s="83"/>
      <c r="AG2" s="83"/>
      <c r="AH2" s="83"/>
      <c r="AI2" s="83"/>
      <c r="AJ2" s="83"/>
      <c r="AK2" s="83"/>
      <c r="AL2" s="83"/>
    </row>
    <row r="3" spans="2:208" ht="16.5" thickBot="1">
      <c r="B3" s="39" t="s">
        <v>34</v>
      </c>
      <c r="D3" s="68" t="s">
        <v>22</v>
      </c>
      <c r="E3" s="68"/>
      <c r="F3" s="68"/>
      <c r="G3" s="16" t="s">
        <v>20</v>
      </c>
      <c r="H3" s="18">
        <v>0.05</v>
      </c>
      <c r="I3" s="18">
        <v>0.1</v>
      </c>
      <c r="J3" s="18">
        <v>0.25</v>
      </c>
      <c r="K3" s="18">
        <v>0.575</v>
      </c>
      <c r="GS3" s="68" t="s">
        <v>22</v>
      </c>
      <c r="GT3" s="68"/>
      <c r="GU3" s="68"/>
      <c r="GV3" s="16" t="s">
        <v>20</v>
      </c>
      <c r="GW3" s="18">
        <v>0.05</v>
      </c>
      <c r="GX3" s="18">
        <v>0.1</v>
      </c>
      <c r="GY3" s="18">
        <v>0.25</v>
      </c>
      <c r="GZ3" s="18">
        <v>0.575</v>
      </c>
    </row>
    <row r="4" spans="2:208" ht="17.25" thickBot="1" thickTop="1">
      <c r="B4" s="39" t="s">
        <v>27</v>
      </c>
      <c r="D4" s="69" t="s">
        <v>48</v>
      </c>
      <c r="E4" s="70"/>
      <c r="F4" s="70"/>
      <c r="G4" s="70"/>
      <c r="H4" s="70"/>
      <c r="I4" s="70"/>
      <c r="J4" s="70"/>
      <c r="K4" s="71"/>
      <c r="L4" s="1"/>
      <c r="M4" s="60" t="s">
        <v>42</v>
      </c>
      <c r="N4" s="61"/>
      <c r="O4" s="62"/>
      <c r="P4" s="62"/>
      <c r="Q4" s="62"/>
      <c r="R4" s="62"/>
      <c r="S4" s="62"/>
      <c r="T4" s="63"/>
      <c r="V4" s="60" t="s">
        <v>48</v>
      </c>
      <c r="W4" s="61"/>
      <c r="X4" s="62"/>
      <c r="Y4" s="62"/>
      <c r="Z4" s="62"/>
      <c r="AA4" s="62"/>
      <c r="AB4" s="62"/>
      <c r="AC4" s="63"/>
      <c r="AE4" s="60" t="s">
        <v>54</v>
      </c>
      <c r="AF4" s="61"/>
      <c r="AG4" s="62"/>
      <c r="AH4" s="62"/>
      <c r="AI4" s="62"/>
      <c r="AJ4" s="62"/>
      <c r="AK4" s="62"/>
      <c r="AL4" s="63"/>
      <c r="GS4" s="69" t="s">
        <v>0</v>
      </c>
      <c r="GT4" s="70"/>
      <c r="GU4" s="70"/>
      <c r="GV4" s="70"/>
      <c r="GW4" s="70"/>
      <c r="GX4" s="70"/>
      <c r="GY4" s="70"/>
      <c r="GZ4" s="71"/>
    </row>
    <row r="5" spans="2:208" ht="16.5" thickBot="1">
      <c r="B5" s="40" t="s">
        <v>28</v>
      </c>
      <c r="C5" s="48" t="s">
        <v>71</v>
      </c>
      <c r="D5" s="66" t="s">
        <v>1</v>
      </c>
      <c r="E5" s="67"/>
      <c r="F5" s="2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5" t="s">
        <v>7</v>
      </c>
      <c r="L5" s="1"/>
      <c r="M5" s="64" t="s">
        <v>1</v>
      </c>
      <c r="N5" s="65"/>
      <c r="O5" s="28" t="s">
        <v>2</v>
      </c>
      <c r="P5" s="29" t="s">
        <v>3</v>
      </c>
      <c r="Q5" s="29" t="s">
        <v>4</v>
      </c>
      <c r="R5" s="29" t="s">
        <v>5</v>
      </c>
      <c r="S5" s="29" t="s">
        <v>6</v>
      </c>
      <c r="T5" s="30" t="s">
        <v>7</v>
      </c>
      <c r="V5" s="64" t="s">
        <v>1</v>
      </c>
      <c r="W5" s="65"/>
      <c r="X5" s="28" t="s">
        <v>2</v>
      </c>
      <c r="Y5" s="29" t="s">
        <v>3</v>
      </c>
      <c r="Z5" s="29" t="s">
        <v>4</v>
      </c>
      <c r="AA5" s="29" t="s">
        <v>5</v>
      </c>
      <c r="AB5" s="29" t="s">
        <v>6</v>
      </c>
      <c r="AC5" s="30" t="s">
        <v>7</v>
      </c>
      <c r="AE5" s="64" t="s">
        <v>1</v>
      </c>
      <c r="AF5" s="65"/>
      <c r="AG5" s="28" t="s">
        <v>2</v>
      </c>
      <c r="AH5" s="29" t="s">
        <v>3</v>
      </c>
      <c r="AI5" s="29" t="s">
        <v>4</v>
      </c>
      <c r="AJ5" s="29" t="s">
        <v>5</v>
      </c>
      <c r="AK5" s="29" t="s">
        <v>6</v>
      </c>
      <c r="AL5" s="30" t="s">
        <v>7</v>
      </c>
      <c r="GS5" s="66" t="s">
        <v>1</v>
      </c>
      <c r="GT5" s="67"/>
      <c r="GU5" s="2" t="s">
        <v>2</v>
      </c>
      <c r="GV5" s="3" t="s">
        <v>3</v>
      </c>
      <c r="GW5" s="3" t="s">
        <v>4</v>
      </c>
      <c r="GX5" s="3" t="s">
        <v>5</v>
      </c>
      <c r="GY5" s="3" t="s">
        <v>6</v>
      </c>
      <c r="GZ5" s="5" t="s">
        <v>7</v>
      </c>
    </row>
    <row r="6" spans="2:208" ht="17.25" customHeight="1" thickTop="1">
      <c r="B6" s="41">
        <v>0.05</v>
      </c>
      <c r="C6" s="51">
        <v>0.1</v>
      </c>
      <c r="D6" s="6" t="s">
        <v>8</v>
      </c>
      <c r="E6" s="15" t="s">
        <v>19</v>
      </c>
      <c r="F6" s="4">
        <v>1</v>
      </c>
      <c r="G6" s="27">
        <f>GV6*(1+$B$6)*(1+$B$13)</f>
        <v>5248.759323907467</v>
      </c>
      <c r="H6" s="27">
        <f>GW6*(1+$B$6)*(1+$B$13)</f>
        <v>5511.19729010284</v>
      </c>
      <c r="I6" s="27">
        <f>GX6*(1+$B$6)*(1+$B$13)</f>
        <v>5773.635256298214</v>
      </c>
      <c r="J6" s="27">
        <f>GY6*(1+$B$6)*(1+$B$13)</f>
        <v>6560.949154884333</v>
      </c>
      <c r="K6" s="10">
        <f>GZ6*(1+$B$6)*(1+$B$13)</f>
        <v>8266.79593515426</v>
      </c>
      <c r="L6" s="1"/>
      <c r="M6" s="6" t="s">
        <v>8</v>
      </c>
      <c r="N6" s="15" t="s">
        <v>19</v>
      </c>
      <c r="O6" s="4">
        <v>1</v>
      </c>
      <c r="P6" s="27">
        <v>3344.4412575</v>
      </c>
      <c r="Q6" s="27">
        <v>3578.5531425</v>
      </c>
      <c r="R6" s="27">
        <v>3977.952405</v>
      </c>
      <c r="S6" s="27">
        <v>4648.7725725</v>
      </c>
      <c r="T6" s="22">
        <v>5585.209035</v>
      </c>
      <c r="V6" s="6" t="s">
        <v>8</v>
      </c>
      <c r="W6" s="15" t="s">
        <v>19</v>
      </c>
      <c r="X6" s="4">
        <v>1</v>
      </c>
      <c r="Y6" s="31">
        <f aca="true" t="shared" si="0" ref="Y6:Y18">GV6/P6-1</f>
        <v>0.427568991747147</v>
      </c>
      <c r="Z6" s="31">
        <f aca="true" t="shared" si="1" ref="Z6:Z18">GW6/Q6-1</f>
        <v>0.40088506890831455</v>
      </c>
      <c r="AA6" s="31">
        <f aca="true" t="shared" si="2" ref="AA6:AA18">GX6/R6-1</f>
        <v>0.3202427185197858</v>
      </c>
      <c r="AB6" s="31">
        <f aca="true" t="shared" si="3" ref="AB6:AB18">GY6/S6-1</f>
        <v>0.28378527865885284</v>
      </c>
      <c r="AC6" s="32">
        <f aca="true" t="shared" si="4" ref="AC6:AC18">GZ6/T6-1</f>
        <v>0.3463618731746836</v>
      </c>
      <c r="AE6" s="6" t="s">
        <v>8</v>
      </c>
      <c r="AF6" s="15" t="s">
        <v>19</v>
      </c>
      <c r="AG6" s="4">
        <v>1</v>
      </c>
      <c r="AH6" s="31">
        <f>G6/(P6/(1.055*1.05))-1</f>
        <v>0.7385006024607972</v>
      </c>
      <c r="AI6" s="31">
        <f aca="true" t="shared" si="5" ref="AI6:AL18">H6/(Q6/(1.055*1.05))-1</f>
        <v>0.7060047888086998</v>
      </c>
      <c r="AJ6" s="31">
        <f t="shared" si="5"/>
        <v>0.6077981343178858</v>
      </c>
      <c r="AK6" s="31">
        <f t="shared" si="5"/>
        <v>0.5634000831351962</v>
      </c>
      <c r="AL6" s="32">
        <f t="shared" si="5"/>
        <v>0.6396061704729252</v>
      </c>
      <c r="GS6" s="6" t="s">
        <v>8</v>
      </c>
      <c r="GT6" s="15" t="s">
        <v>19</v>
      </c>
      <c r="GU6" s="4">
        <v>1</v>
      </c>
      <c r="GV6" s="27">
        <v>4774.420633926836</v>
      </c>
      <c r="GW6" s="27">
        <v>5013.141665623178</v>
      </c>
      <c r="GX6" s="27">
        <v>5251.86269731952</v>
      </c>
      <c r="GY6" s="27">
        <v>5968.0257924085445</v>
      </c>
      <c r="GZ6" s="10">
        <v>7519.7124984347665</v>
      </c>
    </row>
    <row r="7" spans="2:208" ht="16.5" customHeight="1" thickBot="1">
      <c r="B7" s="37" t="s">
        <v>29</v>
      </c>
      <c r="C7" s="51">
        <v>0.04</v>
      </c>
      <c r="D7" s="54" t="s">
        <v>9</v>
      </c>
      <c r="E7" s="56" t="s">
        <v>15</v>
      </c>
      <c r="F7" s="4">
        <v>4</v>
      </c>
      <c r="G7" s="26">
        <f aca="true" t="shared" si="6" ref="G7:G18">GV7*(1+$B$6)*(1+$B$13)</f>
        <v>4771.599385370424</v>
      </c>
      <c r="H7" s="26">
        <f aca="true" t="shared" si="7" ref="H7:H18">GW7*(1+$B$6)*(1+$B$13)</f>
        <v>5010.1793546389445</v>
      </c>
      <c r="I7" s="26">
        <f aca="true" t="shared" si="8" ref="I7:I18">GX7*(1+$B$6)*(1+$B$13)</f>
        <v>5248.759323907466</v>
      </c>
      <c r="J7" s="26">
        <f aca="true" t="shared" si="9" ref="J7:J18">GY7*(1+$B$6)*(1+$B$13)</f>
        <v>5964.49923171303</v>
      </c>
      <c r="K7" s="10">
        <f aca="true" t="shared" si="10" ref="K7:K18">GZ7*(1+$B$6)*(1+$B$13)</f>
        <v>7515.269031958417</v>
      </c>
      <c r="L7" s="1"/>
      <c r="M7" s="54" t="s">
        <v>9</v>
      </c>
      <c r="N7" s="56" t="s">
        <v>15</v>
      </c>
      <c r="O7" s="4">
        <v>4</v>
      </c>
      <c r="P7" s="26">
        <v>3213.2504249999997</v>
      </c>
      <c r="Q7" s="26">
        <v>3446.5093425</v>
      </c>
      <c r="R7" s="26">
        <v>3836.7032025000003</v>
      </c>
      <c r="S7" s="26">
        <v>4216.58391</v>
      </c>
      <c r="T7" s="22">
        <v>4936.9205025</v>
      </c>
      <c r="V7" s="54" t="s">
        <v>9</v>
      </c>
      <c r="W7" s="56" t="s">
        <v>15</v>
      </c>
      <c r="X7" s="4">
        <v>4</v>
      </c>
      <c r="Y7" s="33">
        <f t="shared" si="0"/>
        <v>0.3507762609193279</v>
      </c>
      <c r="Z7" s="33">
        <f t="shared" si="1"/>
        <v>0.32232385329821245</v>
      </c>
      <c r="AA7" s="33">
        <f t="shared" si="2"/>
        <v>0.24440708127118538</v>
      </c>
      <c r="AB7" s="33">
        <f t="shared" si="3"/>
        <v>0.28669987575289957</v>
      </c>
      <c r="AC7" s="32">
        <f t="shared" si="4"/>
        <v>0.38468955857049103</v>
      </c>
      <c r="AE7" s="54" t="s">
        <v>9</v>
      </c>
      <c r="AF7" s="56" t="s">
        <v>15</v>
      </c>
      <c r="AG7" s="4">
        <v>4</v>
      </c>
      <c r="AH7" s="33">
        <f aca="true" t="shared" si="11" ref="AH7:AH18">G7/(P7/(1.055*1.05))-1</f>
        <v>0.6449820337747525</v>
      </c>
      <c r="AI7" s="33">
        <f t="shared" si="5"/>
        <v>0.6103325505786847</v>
      </c>
      <c r="AJ7" s="33">
        <f t="shared" si="5"/>
        <v>0.5154451189421903</v>
      </c>
      <c r="AK7" s="33">
        <f t="shared" si="5"/>
        <v>0.5669494939400148</v>
      </c>
      <c r="AL7" s="32">
        <f t="shared" si="5"/>
        <v>0.6862818159490784</v>
      </c>
      <c r="GS7" s="54" t="s">
        <v>9</v>
      </c>
      <c r="GT7" s="56" t="s">
        <v>15</v>
      </c>
      <c r="GU7" s="4">
        <v>4</v>
      </c>
      <c r="GV7" s="26">
        <v>4340.382394478941</v>
      </c>
      <c r="GW7" s="26">
        <v>4557.401514202888</v>
      </c>
      <c r="GX7" s="26">
        <v>4774.420633926835</v>
      </c>
      <c r="GY7" s="26">
        <v>5425.477993098676</v>
      </c>
      <c r="GZ7" s="10">
        <v>6836.102271304332</v>
      </c>
    </row>
    <row r="8" spans="3:208" ht="16.5" customHeight="1" thickBot="1" thickTop="1">
      <c r="C8" s="51">
        <v>0.04</v>
      </c>
      <c r="D8" s="54"/>
      <c r="E8" s="58"/>
      <c r="F8" s="4">
        <v>3</v>
      </c>
      <c r="G8" s="26">
        <f t="shared" si="6"/>
        <v>4588.076332086946</v>
      </c>
      <c r="H8" s="26">
        <f t="shared" si="7"/>
        <v>4817.480148691294</v>
      </c>
      <c r="I8" s="26">
        <f t="shared" si="8"/>
        <v>5046.88396529564</v>
      </c>
      <c r="J8" s="26">
        <f t="shared" si="9"/>
        <v>5735.095415108683</v>
      </c>
      <c r="K8" s="10">
        <f t="shared" si="10"/>
        <v>7226.220223036939</v>
      </c>
      <c r="L8" s="1"/>
      <c r="M8" s="54"/>
      <c r="N8" s="58"/>
      <c r="O8" s="4">
        <v>3</v>
      </c>
      <c r="P8" s="26">
        <v>3148.9455375000002</v>
      </c>
      <c r="Q8" s="26">
        <v>3376.95372</v>
      </c>
      <c r="R8" s="26">
        <v>3765.840435</v>
      </c>
      <c r="S8" s="26">
        <v>4123.0565775000005</v>
      </c>
      <c r="T8" s="22">
        <v>4822.4123850000005</v>
      </c>
      <c r="V8" s="54"/>
      <c r="W8" s="58"/>
      <c r="X8" s="4">
        <v>3</v>
      </c>
      <c r="Y8" s="33">
        <f t="shared" si="0"/>
        <v>0.32534671062913056</v>
      </c>
      <c r="Z8" s="33">
        <f t="shared" si="1"/>
        <v>0.2976538039673522</v>
      </c>
      <c r="AA8" s="33">
        <f t="shared" si="2"/>
        <v>0.2190609640324539</v>
      </c>
      <c r="AB8" s="33">
        <f t="shared" si="3"/>
        <v>0.2652762979444905</v>
      </c>
      <c r="AC8" s="32">
        <f t="shared" si="4"/>
        <v>0.3630471092259251</v>
      </c>
      <c r="AE8" s="54"/>
      <c r="AF8" s="58"/>
      <c r="AG8" s="4">
        <v>3</v>
      </c>
      <c r="AH8" s="33">
        <f t="shared" si="11"/>
        <v>0.614013801237207</v>
      </c>
      <c r="AI8" s="33">
        <f t="shared" si="5"/>
        <v>0.5802892420784436</v>
      </c>
      <c r="AJ8" s="33">
        <f t="shared" si="5"/>
        <v>0.4845784915887563</v>
      </c>
      <c r="AK8" s="33">
        <f t="shared" si="5"/>
        <v>0.540859754570429</v>
      </c>
      <c r="AL8" s="32">
        <f t="shared" si="5"/>
        <v>0.6599255337366112</v>
      </c>
      <c r="GS8" s="54"/>
      <c r="GT8" s="58"/>
      <c r="GU8" s="4">
        <v>3</v>
      </c>
      <c r="GV8" s="26">
        <v>4173.444610075905</v>
      </c>
      <c r="GW8" s="26">
        <v>4382.116840579701</v>
      </c>
      <c r="GX8" s="26">
        <v>4590.789071083495</v>
      </c>
      <c r="GY8" s="26">
        <v>5216.805762594881</v>
      </c>
      <c r="GZ8" s="10">
        <v>6573.17526086955</v>
      </c>
    </row>
    <row r="9" spans="2:208" ht="16.5" customHeight="1" thickTop="1">
      <c r="B9" s="38" t="s">
        <v>26</v>
      </c>
      <c r="C9" s="51">
        <v>0.04</v>
      </c>
      <c r="D9" s="54"/>
      <c r="E9" s="58"/>
      <c r="F9" s="4">
        <v>2</v>
      </c>
      <c r="G9" s="26">
        <f t="shared" si="6"/>
        <v>4411.611857775909</v>
      </c>
      <c r="H9" s="26">
        <f t="shared" si="7"/>
        <v>4632.192450664705</v>
      </c>
      <c r="I9" s="26">
        <f t="shared" si="8"/>
        <v>4852.7730435534995</v>
      </c>
      <c r="J9" s="26">
        <f t="shared" si="9"/>
        <v>5514.514822219887</v>
      </c>
      <c r="K9" s="10">
        <f t="shared" si="10"/>
        <v>6948.288675997058</v>
      </c>
      <c r="L9" s="1"/>
      <c r="M9" s="54"/>
      <c r="N9" s="58"/>
      <c r="O9" s="4">
        <v>2</v>
      </c>
      <c r="P9" s="26">
        <v>3085.8924075</v>
      </c>
      <c r="Q9" s="26">
        <v>3308.8160175</v>
      </c>
      <c r="R9" s="26">
        <v>3687.899145</v>
      </c>
      <c r="S9" s="26">
        <v>4031.6228925</v>
      </c>
      <c r="T9" s="22">
        <v>4710.618255</v>
      </c>
      <c r="V9" s="54"/>
      <c r="W9" s="58"/>
      <c r="X9" s="4">
        <v>2</v>
      </c>
      <c r="Y9" s="33">
        <f t="shared" si="0"/>
        <v>0.30041070127243885</v>
      </c>
      <c r="Z9" s="33">
        <f t="shared" si="1"/>
        <v>0.2734385541195443</v>
      </c>
      <c r="AA9" s="33">
        <f t="shared" si="2"/>
        <v>0.19694712005395876</v>
      </c>
      <c r="AB9" s="33">
        <f t="shared" si="3"/>
        <v>0.24420351825117104</v>
      </c>
      <c r="AC9" s="32">
        <f t="shared" si="4"/>
        <v>0.34172639038422403</v>
      </c>
      <c r="AE9" s="54"/>
      <c r="AF9" s="58"/>
      <c r="AG9" s="4">
        <v>2</v>
      </c>
      <c r="AH9" s="33">
        <f t="shared" si="11"/>
        <v>0.583646605297681</v>
      </c>
      <c r="AI9" s="33">
        <f t="shared" si="5"/>
        <v>0.5507997906456057</v>
      </c>
      <c r="AJ9" s="33">
        <f t="shared" si="5"/>
        <v>0.457648142651794</v>
      </c>
      <c r="AK9" s="33">
        <f t="shared" si="5"/>
        <v>0.5151972188862355</v>
      </c>
      <c r="AL9" s="32">
        <f t="shared" si="5"/>
        <v>0.6339610565271205</v>
      </c>
      <c r="GS9" s="54"/>
      <c r="GT9" s="58"/>
      <c r="GU9" s="4">
        <v>2</v>
      </c>
      <c r="GV9" s="26">
        <v>4012.92750968837</v>
      </c>
      <c r="GW9" s="26">
        <v>4213.573885172788</v>
      </c>
      <c r="GX9" s="26">
        <v>4414.220260657206</v>
      </c>
      <c r="GY9" s="26">
        <v>5016.159387110462</v>
      </c>
      <c r="GZ9" s="10">
        <v>6320.360827759183</v>
      </c>
    </row>
    <row r="10" spans="2:208" ht="16.5" customHeight="1">
      <c r="B10" s="39" t="s">
        <v>34</v>
      </c>
      <c r="C10" s="51">
        <v>0.25</v>
      </c>
      <c r="D10" s="54"/>
      <c r="E10" s="59"/>
      <c r="F10" s="4">
        <v>1</v>
      </c>
      <c r="G10" s="26">
        <f t="shared" si="6"/>
        <v>4241.934478630682</v>
      </c>
      <c r="H10" s="26">
        <f t="shared" si="7"/>
        <v>4454.031202562216</v>
      </c>
      <c r="I10" s="26">
        <f t="shared" si="8"/>
        <v>4666.12792649375</v>
      </c>
      <c r="J10" s="26">
        <f t="shared" si="9"/>
        <v>5302.418098288353</v>
      </c>
      <c r="K10" s="10">
        <f t="shared" si="10"/>
        <v>6681.046803843325</v>
      </c>
      <c r="L10" s="1"/>
      <c r="M10" s="54"/>
      <c r="N10" s="59"/>
      <c r="O10" s="4">
        <v>1</v>
      </c>
      <c r="P10" s="26">
        <v>3024.0799574999996</v>
      </c>
      <c r="Q10" s="26">
        <v>3242.0519249999998</v>
      </c>
      <c r="R10" s="26">
        <v>3617.3687025000004</v>
      </c>
      <c r="S10" s="26">
        <v>3942.2717775</v>
      </c>
      <c r="T10" s="22">
        <v>4601.482725</v>
      </c>
      <c r="V10" s="54"/>
      <c r="W10" s="59"/>
      <c r="X10" s="4">
        <v>1</v>
      </c>
      <c r="Y10" s="33">
        <f t="shared" si="0"/>
        <v>0.275953082643029</v>
      </c>
      <c r="Z10" s="33">
        <f t="shared" si="1"/>
        <v>0.2496756513631968</v>
      </c>
      <c r="AA10" s="33">
        <f t="shared" si="2"/>
        <v>0.1733508269120756</v>
      </c>
      <c r="AB10" s="33">
        <f t="shared" si="3"/>
        <v>0.22346465493370093</v>
      </c>
      <c r="AC10" s="32">
        <f t="shared" si="4"/>
        <v>0.3207199483056893</v>
      </c>
      <c r="AE10" s="54"/>
      <c r="AF10" s="59"/>
      <c r="AG10" s="4">
        <v>1</v>
      </c>
      <c r="AH10" s="33">
        <f t="shared" si="11"/>
        <v>0.5538619959598532</v>
      </c>
      <c r="AI10" s="33">
        <f t="shared" si="5"/>
        <v>0.5218612097455211</v>
      </c>
      <c r="AJ10" s="33">
        <f t="shared" si="5"/>
        <v>0.4289124597670042</v>
      </c>
      <c r="AK10" s="33">
        <f t="shared" si="5"/>
        <v>0.4899413282216114</v>
      </c>
      <c r="AL10" s="32">
        <f t="shared" si="5"/>
        <v>0.6083793071194119</v>
      </c>
      <c r="GS10" s="54"/>
      <c r="GT10" s="59"/>
      <c r="GU10" s="4">
        <v>1</v>
      </c>
      <c r="GV10" s="26">
        <v>3858.584143931125</v>
      </c>
      <c r="GW10" s="26">
        <v>4051.513351127681</v>
      </c>
      <c r="GX10" s="26">
        <v>4244.442558324237</v>
      </c>
      <c r="GY10" s="26">
        <v>4823.230179913906</v>
      </c>
      <c r="GZ10" s="10">
        <v>6077.270026691522</v>
      </c>
    </row>
    <row r="11" spans="2:208" ht="16.5" customHeight="1">
      <c r="B11" s="39" t="s">
        <v>35</v>
      </c>
      <c r="C11" s="51">
        <v>0.04</v>
      </c>
      <c r="D11" s="54" t="s">
        <v>10</v>
      </c>
      <c r="E11" s="56" t="s">
        <v>16</v>
      </c>
      <c r="F11" s="4">
        <v>4</v>
      </c>
      <c r="G11" s="8">
        <f t="shared" si="6"/>
        <v>3393.5475829045454</v>
      </c>
      <c r="H11" s="9">
        <f t="shared" si="7"/>
        <v>3563.224962049773</v>
      </c>
      <c r="I11" s="9">
        <f t="shared" si="8"/>
        <v>3732.9023411949997</v>
      </c>
      <c r="J11" s="9">
        <f t="shared" si="9"/>
        <v>4241.934478630682</v>
      </c>
      <c r="K11" s="10">
        <f t="shared" si="10"/>
        <v>5344.83744307466</v>
      </c>
      <c r="L11" s="1"/>
      <c r="M11" s="54" t="s">
        <v>10</v>
      </c>
      <c r="N11" s="56" t="s">
        <v>16</v>
      </c>
      <c r="O11" s="4">
        <v>4</v>
      </c>
      <c r="P11" s="23">
        <v>2759.4163275</v>
      </c>
      <c r="Q11" s="23">
        <v>2967.0529874999997</v>
      </c>
      <c r="R11" s="23">
        <v>3014.254215</v>
      </c>
      <c r="S11" s="23">
        <v>3465.7177275000004</v>
      </c>
      <c r="T11" s="22">
        <v>3972.8013674999997</v>
      </c>
      <c r="V11" s="54" t="s">
        <v>10</v>
      </c>
      <c r="W11" s="56" t="s">
        <v>16</v>
      </c>
      <c r="X11" s="4">
        <v>4</v>
      </c>
      <c r="Y11" s="34">
        <f t="shared" si="0"/>
        <v>0.11866675730717535</v>
      </c>
      <c r="Z11" s="34">
        <f t="shared" si="1"/>
        <v>0.09240067317879164</v>
      </c>
      <c r="AA11" s="34">
        <f t="shared" si="2"/>
        <v>0.12649889639762502</v>
      </c>
      <c r="AB11" s="34">
        <f t="shared" si="3"/>
        <v>0.11335788062420171</v>
      </c>
      <c r="AC11" s="32">
        <f t="shared" si="4"/>
        <v>0.22377525871942994</v>
      </c>
      <c r="AE11" s="54" t="s">
        <v>10</v>
      </c>
      <c r="AF11" s="56" t="s">
        <v>16</v>
      </c>
      <c r="AG11" s="4">
        <v>4</v>
      </c>
      <c r="AH11" s="34">
        <f t="shared" si="11"/>
        <v>0.36231792843246113</v>
      </c>
      <c r="AI11" s="34">
        <f t="shared" si="5"/>
        <v>0.3303309608354732</v>
      </c>
      <c r="AJ11" s="34">
        <f t="shared" si="5"/>
        <v>0.37185594628380114</v>
      </c>
      <c r="AK11" s="34">
        <f t="shared" si="5"/>
        <v>0.35585275206263534</v>
      </c>
      <c r="AL11" s="32">
        <f t="shared" si="5"/>
        <v>0.4903195830532432</v>
      </c>
      <c r="GS11" s="54" t="s">
        <v>10</v>
      </c>
      <c r="GT11" s="56" t="s">
        <v>16</v>
      </c>
      <c r="GU11" s="4">
        <v>4</v>
      </c>
      <c r="GV11" s="8">
        <v>3086.8673151448997</v>
      </c>
      <c r="GW11" s="9">
        <v>3241.2106809021448</v>
      </c>
      <c r="GX11" s="9">
        <v>3395.5540466593898</v>
      </c>
      <c r="GY11" s="9">
        <v>3858.584143931125</v>
      </c>
      <c r="GZ11" s="10">
        <v>4861.816021353217</v>
      </c>
    </row>
    <row r="12" spans="2:208" ht="16.5" customHeight="1" thickBot="1">
      <c r="B12" s="40" t="s">
        <v>28</v>
      </c>
      <c r="C12" s="51">
        <v>0.04</v>
      </c>
      <c r="D12" s="54"/>
      <c r="E12" s="58"/>
      <c r="F12" s="4">
        <v>3</v>
      </c>
      <c r="G12" s="8">
        <f t="shared" si="6"/>
        <v>3263.026522023601</v>
      </c>
      <c r="H12" s="9">
        <f t="shared" si="7"/>
        <v>3426.177848124781</v>
      </c>
      <c r="I12" s="9">
        <f t="shared" si="8"/>
        <v>3589.3291742259617</v>
      </c>
      <c r="J12" s="9">
        <f t="shared" si="9"/>
        <v>4078.783152529502</v>
      </c>
      <c r="K12" s="10">
        <f t="shared" si="10"/>
        <v>5139.266772187172</v>
      </c>
      <c r="L12" s="1"/>
      <c r="M12" s="54"/>
      <c r="N12" s="58"/>
      <c r="O12" s="4">
        <v>3</v>
      </c>
      <c r="P12" s="23">
        <v>2732.0992125</v>
      </c>
      <c r="Q12" s="23">
        <v>2926.14378</v>
      </c>
      <c r="R12" s="23">
        <v>2976.3580875</v>
      </c>
      <c r="S12" s="23">
        <v>3392.19636</v>
      </c>
      <c r="T12" s="22">
        <v>3866.1028875</v>
      </c>
      <c r="V12" s="54"/>
      <c r="W12" s="58"/>
      <c r="X12" s="4">
        <v>3</v>
      </c>
      <c r="Y12" s="34">
        <f t="shared" si="0"/>
        <v>0.0863959974798274</v>
      </c>
      <c r="Z12" s="34">
        <f t="shared" si="1"/>
        <v>0.06507026515172742</v>
      </c>
      <c r="AA12" s="34">
        <f t="shared" si="2"/>
        <v>0.09696337541091227</v>
      </c>
      <c r="AB12" s="34">
        <f t="shared" si="3"/>
        <v>0.09373888411112952</v>
      </c>
      <c r="AC12" s="32">
        <f t="shared" si="4"/>
        <v>0.2091822782497057</v>
      </c>
      <c r="AE12" s="54"/>
      <c r="AF12" s="58"/>
      <c r="AG12" s="4">
        <v>3</v>
      </c>
      <c r="AH12" s="34">
        <f t="shared" si="11"/>
        <v>0.32301843697107113</v>
      </c>
      <c r="AI12" s="34">
        <f t="shared" si="5"/>
        <v>0.2970478543129642</v>
      </c>
      <c r="AJ12" s="34">
        <f t="shared" si="5"/>
        <v>0.3358874422561593</v>
      </c>
      <c r="AK12" s="34">
        <f t="shared" si="5"/>
        <v>0.33196064074974596</v>
      </c>
      <c r="AL12" s="32">
        <f t="shared" si="5"/>
        <v>0.4725481790195476</v>
      </c>
      <c r="GS12" s="54"/>
      <c r="GT12" s="58"/>
      <c r="GU12" s="4">
        <v>3</v>
      </c>
      <c r="GV12" s="8">
        <v>2968.141649177788</v>
      </c>
      <c r="GW12" s="9">
        <v>3116.5487316366775</v>
      </c>
      <c r="GX12" s="9">
        <v>3264.955814095567</v>
      </c>
      <c r="GY12" s="9">
        <v>3710.1770614722354</v>
      </c>
      <c r="GZ12" s="10">
        <v>4674.823097455016</v>
      </c>
    </row>
    <row r="13" spans="2:208" ht="16.5" customHeight="1" thickTop="1">
      <c r="B13" s="41">
        <v>0.047</v>
      </c>
      <c r="C13" s="51">
        <v>0.04</v>
      </c>
      <c r="D13" s="54"/>
      <c r="E13" s="58"/>
      <c r="F13" s="4">
        <v>2</v>
      </c>
      <c r="G13" s="8">
        <f t="shared" si="6"/>
        <v>3137.5255019457704</v>
      </c>
      <c r="H13" s="9">
        <f t="shared" si="7"/>
        <v>3294.401777043059</v>
      </c>
      <c r="I13" s="9">
        <f t="shared" si="8"/>
        <v>3451.278052140348</v>
      </c>
      <c r="J13" s="9">
        <f t="shared" si="9"/>
        <v>3921.9068774322127</v>
      </c>
      <c r="K13" s="10">
        <f t="shared" si="10"/>
        <v>4941.602665564588</v>
      </c>
      <c r="L13" s="1"/>
      <c r="M13" s="54"/>
      <c r="N13" s="58"/>
      <c r="O13" s="4">
        <v>2</v>
      </c>
      <c r="P13" s="23">
        <v>2705.0479575</v>
      </c>
      <c r="Q13" s="23">
        <v>2891.293965</v>
      </c>
      <c r="R13" s="23">
        <v>2935.5707325000003</v>
      </c>
      <c r="S13" s="23">
        <v>3321.9539325</v>
      </c>
      <c r="T13" s="22">
        <v>3821.538105</v>
      </c>
      <c r="V13" s="54"/>
      <c r="W13" s="58"/>
      <c r="X13" s="4">
        <v>2</v>
      </c>
      <c r="Y13" s="34">
        <f t="shared" si="0"/>
        <v>0.05505795084545828</v>
      </c>
      <c r="Z13" s="34">
        <f t="shared" si="1"/>
        <v>0.03644994559644332</v>
      </c>
      <c r="AA13" s="34">
        <f t="shared" si="2"/>
        <v>0.06942767745982303</v>
      </c>
      <c r="AB13" s="34">
        <f t="shared" si="3"/>
        <v>0.07390951717338501</v>
      </c>
      <c r="AC13" s="32">
        <f t="shared" si="4"/>
        <v>0.1762337795900013</v>
      </c>
      <c r="AE13" s="54"/>
      <c r="AF13" s="58"/>
      <c r="AG13" s="4">
        <v>2</v>
      </c>
      <c r="AH13" s="34">
        <f t="shared" si="11"/>
        <v>0.28485480826468024</v>
      </c>
      <c r="AI13" s="34">
        <f t="shared" si="5"/>
        <v>0.26219388713020364</v>
      </c>
      <c r="AJ13" s="34">
        <f t="shared" si="5"/>
        <v>0.3023543326454219</v>
      </c>
      <c r="AK13" s="34">
        <f t="shared" si="5"/>
        <v>0.3078123392897272</v>
      </c>
      <c r="AL13" s="32">
        <f t="shared" si="5"/>
        <v>0.4324233338448349</v>
      </c>
      <c r="GS13" s="54"/>
      <c r="GT13" s="58"/>
      <c r="GU13" s="4">
        <v>2</v>
      </c>
      <c r="GV13" s="8">
        <v>2853.9823549786424</v>
      </c>
      <c r="GW13" s="9">
        <v>2996.6814727275746</v>
      </c>
      <c r="GX13" s="9">
        <v>3139.3805904765068</v>
      </c>
      <c r="GY13" s="9">
        <v>3567.477943723303</v>
      </c>
      <c r="GZ13" s="10">
        <v>4495.022209091361</v>
      </c>
    </row>
    <row r="14" spans="2:208" ht="16.5" customHeight="1" thickBot="1">
      <c r="B14" s="37" t="s">
        <v>29</v>
      </c>
      <c r="C14" s="51">
        <v>0.055</v>
      </c>
      <c r="D14" s="54"/>
      <c r="E14" s="59"/>
      <c r="F14" s="4">
        <v>1</v>
      </c>
      <c r="G14" s="8">
        <f t="shared" si="6"/>
        <v>3016.851444178625</v>
      </c>
      <c r="H14" s="9">
        <f t="shared" si="7"/>
        <v>3167.694016387557</v>
      </c>
      <c r="I14" s="9">
        <f t="shared" si="8"/>
        <v>3318.536588596488</v>
      </c>
      <c r="J14" s="9">
        <f t="shared" si="9"/>
        <v>3771.064305223282</v>
      </c>
      <c r="K14" s="10">
        <f t="shared" si="10"/>
        <v>4751.5410245813355</v>
      </c>
      <c r="L14" s="1"/>
      <c r="M14" s="54"/>
      <c r="N14" s="59"/>
      <c r="O14" s="4">
        <v>1</v>
      </c>
      <c r="P14" s="23">
        <v>2600.7200625</v>
      </c>
      <c r="Q14" s="23">
        <v>2708.2272000000003</v>
      </c>
      <c r="R14" s="23">
        <v>2819.777625</v>
      </c>
      <c r="S14" s="23">
        <v>3199.6583324999997</v>
      </c>
      <c r="T14" s="22">
        <v>3705.29082</v>
      </c>
      <c r="V14" s="54"/>
      <c r="W14" s="59"/>
      <c r="X14" s="4">
        <v>1</v>
      </c>
      <c r="Y14" s="34">
        <f t="shared" si="0"/>
        <v>0.055174619688265425</v>
      </c>
      <c r="Z14" s="34">
        <f t="shared" si="1"/>
        <v>0.063952275867875</v>
      </c>
      <c r="AA14" s="34">
        <f t="shared" si="2"/>
        <v>0.07052242573578371</v>
      </c>
      <c r="AB14" s="34">
        <f t="shared" si="3"/>
        <v>0.07207298314877186</v>
      </c>
      <c r="AC14" s="32">
        <f t="shared" si="4"/>
        <v>0.16647705928543677</v>
      </c>
      <c r="AE14" s="54"/>
      <c r="AF14" s="59"/>
      <c r="AG14" s="4">
        <v>1</v>
      </c>
      <c r="AH14" s="34">
        <f t="shared" si="11"/>
        <v>0.2849968881604197</v>
      </c>
      <c r="AI14" s="34">
        <f t="shared" si="5"/>
        <v>0.2956863614150673</v>
      </c>
      <c r="AJ14" s="34">
        <f t="shared" si="5"/>
        <v>0.3036875225285751</v>
      </c>
      <c r="AK14" s="34">
        <f t="shared" si="5"/>
        <v>0.30557579904075305</v>
      </c>
      <c r="AL14" s="32">
        <f t="shared" si="5"/>
        <v>0.42054155144021177</v>
      </c>
      <c r="GS14" s="54"/>
      <c r="GT14" s="59"/>
      <c r="GU14" s="4">
        <v>1</v>
      </c>
      <c r="GV14" s="8">
        <v>2744.2138028640793</v>
      </c>
      <c r="GW14" s="9">
        <v>2881.424493007283</v>
      </c>
      <c r="GX14" s="9">
        <v>3018.635183150487</v>
      </c>
      <c r="GY14" s="9">
        <v>3430.2672535800994</v>
      </c>
      <c r="GZ14" s="10">
        <v>4322.136739510925</v>
      </c>
    </row>
    <row r="15" spans="3:208" ht="16.5" customHeight="1" thickTop="1">
      <c r="C15" s="51">
        <v>0.05</v>
      </c>
      <c r="D15" s="54" t="s">
        <v>11</v>
      </c>
      <c r="E15" s="56" t="s">
        <v>17</v>
      </c>
      <c r="F15" s="4">
        <v>2</v>
      </c>
      <c r="G15" s="8">
        <f t="shared" si="6"/>
        <v>2859.5748286053326</v>
      </c>
      <c r="H15" s="9">
        <f t="shared" si="7"/>
        <v>3002.553570035599</v>
      </c>
      <c r="I15" s="9">
        <f t="shared" si="8"/>
        <v>3145.5323114658654</v>
      </c>
      <c r="J15" s="9">
        <f t="shared" si="9"/>
        <v>3574.468535756665</v>
      </c>
      <c r="K15" s="10">
        <f t="shared" si="10"/>
        <v>4503.830355053399</v>
      </c>
      <c r="L15" s="1"/>
      <c r="M15" s="54" t="s">
        <v>11</v>
      </c>
      <c r="N15" s="56" t="s">
        <v>17</v>
      </c>
      <c r="O15" s="4">
        <v>2</v>
      </c>
      <c r="P15" s="23">
        <v>2434.79019</v>
      </c>
      <c r="Q15" s="23">
        <v>2537.1684450000002</v>
      </c>
      <c r="R15" s="23">
        <v>2649.139815</v>
      </c>
      <c r="S15" s="23">
        <v>3005.2149750000003</v>
      </c>
      <c r="T15" s="22">
        <v>3530.9642025000003</v>
      </c>
      <c r="V15" s="54" t="s">
        <v>11</v>
      </c>
      <c r="W15" s="56" t="s">
        <v>17</v>
      </c>
      <c r="X15" s="4">
        <v>2</v>
      </c>
      <c r="Y15" s="34">
        <f t="shared" si="0"/>
        <v>0.06832635301597834</v>
      </c>
      <c r="Z15" s="34">
        <f t="shared" si="1"/>
        <v>0.07647880282693253</v>
      </c>
      <c r="AA15" s="34">
        <f t="shared" si="2"/>
        <v>0.08007344883983025</v>
      </c>
      <c r="AB15" s="34">
        <f t="shared" si="3"/>
        <v>0.08193196896079824</v>
      </c>
      <c r="AC15" s="32">
        <f t="shared" si="4"/>
        <v>0.1602530754815279</v>
      </c>
      <c r="AE15" s="54" t="s">
        <v>11</v>
      </c>
      <c r="AF15" s="56" t="s">
        <v>17</v>
      </c>
      <c r="AG15" s="4">
        <v>2</v>
      </c>
      <c r="AH15" s="34">
        <f t="shared" si="11"/>
        <v>0.30101313427238563</v>
      </c>
      <c r="AI15" s="34">
        <f t="shared" si="5"/>
        <v>0.3109412281086976</v>
      </c>
      <c r="AJ15" s="34">
        <f t="shared" si="5"/>
        <v>0.31531880586163497</v>
      </c>
      <c r="AK15" s="34">
        <f t="shared" si="5"/>
        <v>0.3175821208878562</v>
      </c>
      <c r="AL15" s="32">
        <f t="shared" si="5"/>
        <v>0.4129619530772919</v>
      </c>
      <c r="GS15" s="54" t="s">
        <v>11</v>
      </c>
      <c r="GT15" s="56" t="s">
        <v>17</v>
      </c>
      <c r="GU15" s="4">
        <v>2</v>
      </c>
      <c r="GV15" s="8">
        <v>2601.1505240417814</v>
      </c>
      <c r="GW15" s="9">
        <v>2731.2080502438703</v>
      </c>
      <c r="GX15" s="9">
        <v>2861.2655764459596</v>
      </c>
      <c r="GY15" s="9">
        <v>3251.4381550522266</v>
      </c>
      <c r="GZ15" s="10">
        <v>4096.812075365806</v>
      </c>
    </row>
    <row r="16" spans="3:208" ht="16.5" customHeight="1">
      <c r="C16" s="51">
        <v>0.055</v>
      </c>
      <c r="D16" s="54"/>
      <c r="E16" s="59"/>
      <c r="F16" s="4">
        <v>1</v>
      </c>
      <c r="G16" s="8">
        <f t="shared" si="6"/>
        <v>2723.404598671745</v>
      </c>
      <c r="H16" s="9">
        <f t="shared" si="7"/>
        <v>2859.5748286053326</v>
      </c>
      <c r="I16" s="9">
        <f t="shared" si="8"/>
        <v>2995.7450585389197</v>
      </c>
      <c r="J16" s="9">
        <f t="shared" si="9"/>
        <v>3404.255748339681</v>
      </c>
      <c r="K16" s="10">
        <f t="shared" si="10"/>
        <v>4289.362242907999</v>
      </c>
      <c r="L16" s="1"/>
      <c r="M16" s="54"/>
      <c r="N16" s="59"/>
      <c r="O16" s="4">
        <v>1</v>
      </c>
      <c r="P16" s="23">
        <v>2410.6744725</v>
      </c>
      <c r="Q16" s="23">
        <v>2512.6539375</v>
      </c>
      <c r="R16" s="23">
        <v>2603.0906474999997</v>
      </c>
      <c r="S16" s="23">
        <v>2978.8172925000003</v>
      </c>
      <c r="T16" s="22">
        <v>3486.6985125</v>
      </c>
      <c r="V16" s="54"/>
      <c r="W16" s="59"/>
      <c r="X16" s="4">
        <v>1</v>
      </c>
      <c r="Y16" s="34">
        <f t="shared" si="0"/>
        <v>0.027631993300217372</v>
      </c>
      <c r="Z16" s="34">
        <f t="shared" si="1"/>
        <v>0.035220364102281465</v>
      </c>
      <c r="AA16" s="34">
        <f t="shared" si="2"/>
        <v>0.046838241045325635</v>
      </c>
      <c r="AB16" s="34">
        <f t="shared" si="3"/>
        <v>0.039542698544478005</v>
      </c>
      <c r="AC16" s="32">
        <f t="shared" si="4"/>
        <v>0.1190315916546203</v>
      </c>
      <c r="AE16" s="54"/>
      <c r="AF16" s="59"/>
      <c r="AG16" s="4">
        <v>1</v>
      </c>
      <c r="AH16" s="34">
        <f t="shared" si="11"/>
        <v>0.2514553410647715</v>
      </c>
      <c r="AI16" s="34">
        <f t="shared" si="5"/>
        <v>0.26069649668481554</v>
      </c>
      <c r="AJ16" s="34">
        <f t="shared" si="5"/>
        <v>0.2748448048797687</v>
      </c>
      <c r="AK16" s="34">
        <f t="shared" si="5"/>
        <v>0.26596025701810677</v>
      </c>
      <c r="AL16" s="32">
        <f t="shared" si="5"/>
        <v>0.36276222551127013</v>
      </c>
      <c r="GS16" s="54"/>
      <c r="GT16" s="59"/>
      <c r="GU16" s="4">
        <v>1</v>
      </c>
      <c r="GV16" s="8">
        <v>2477.286213373125</v>
      </c>
      <c r="GW16" s="9">
        <v>2601.1505240417814</v>
      </c>
      <c r="GX16" s="9">
        <v>2725.0148347104378</v>
      </c>
      <c r="GY16" s="9">
        <v>3096.6077667164063</v>
      </c>
      <c r="GZ16" s="10">
        <v>3901.725786062672</v>
      </c>
    </row>
    <row r="17" spans="3:208" ht="16.5" customHeight="1">
      <c r="C17" s="51">
        <v>0.05</v>
      </c>
      <c r="D17" s="54" t="s">
        <v>12</v>
      </c>
      <c r="E17" s="56" t="s">
        <v>18</v>
      </c>
      <c r="F17" s="4">
        <v>2</v>
      </c>
      <c r="G17" s="8">
        <f t="shared" si="6"/>
        <v>2581.426159878432</v>
      </c>
      <c r="H17" s="9">
        <f t="shared" si="7"/>
        <v>2710.497467872353</v>
      </c>
      <c r="I17" s="9">
        <f t="shared" si="8"/>
        <v>2839.568775866275</v>
      </c>
      <c r="J17" s="9">
        <f t="shared" si="9"/>
        <v>3226.782699848039</v>
      </c>
      <c r="K17" s="10">
        <f t="shared" si="10"/>
        <v>4065.74620180853</v>
      </c>
      <c r="L17" s="1"/>
      <c r="M17" s="54" t="s">
        <v>12</v>
      </c>
      <c r="N17" s="56" t="s">
        <v>18</v>
      </c>
      <c r="O17" s="4">
        <v>2</v>
      </c>
      <c r="P17" s="23">
        <v>2282.917665</v>
      </c>
      <c r="Q17" s="23">
        <v>2384.0884725</v>
      </c>
      <c r="R17" s="23">
        <v>2465.0206875</v>
      </c>
      <c r="S17" s="23">
        <v>2846.5519425</v>
      </c>
      <c r="T17" s="22">
        <v>3356.3163375</v>
      </c>
      <c r="V17" s="54" t="s">
        <v>12</v>
      </c>
      <c r="W17" s="56" t="s">
        <v>18</v>
      </c>
      <c r="X17" s="4">
        <v>2</v>
      </c>
      <c r="Y17" s="34">
        <f t="shared" si="0"/>
        <v>0.028569109992409913</v>
      </c>
      <c r="Z17" s="34">
        <f t="shared" si="1"/>
        <v>0.034166956829975614</v>
      </c>
      <c r="AA17" s="34">
        <f t="shared" si="2"/>
        <v>0.047842098470218364</v>
      </c>
      <c r="AB17" s="34">
        <f t="shared" si="3"/>
        <v>0.031132857535674408</v>
      </c>
      <c r="AC17" s="32">
        <f t="shared" si="4"/>
        <v>0.10189800624778744</v>
      </c>
      <c r="AE17" s="54" t="s">
        <v>12</v>
      </c>
      <c r="AF17" s="56" t="s">
        <v>18</v>
      </c>
      <c r="AG17" s="4">
        <v>2</v>
      </c>
      <c r="AH17" s="34">
        <f t="shared" si="11"/>
        <v>0.252596566422965</v>
      </c>
      <c r="AI17" s="34">
        <f t="shared" si="5"/>
        <v>0.2594136520810675</v>
      </c>
      <c r="AJ17" s="34">
        <f t="shared" si="5"/>
        <v>0.27606730743344565</v>
      </c>
      <c r="AK17" s="34">
        <f t="shared" si="5"/>
        <v>0.25571871090375</v>
      </c>
      <c r="AL17" s="32">
        <f t="shared" si="5"/>
        <v>0.3418968601774115</v>
      </c>
      <c r="GS17" s="54" t="s">
        <v>12</v>
      </c>
      <c r="GT17" s="56" t="s">
        <v>18</v>
      </c>
      <c r="GU17" s="4">
        <v>2</v>
      </c>
      <c r="GV17" s="8">
        <v>2348.1385908750003</v>
      </c>
      <c r="GW17" s="9">
        <v>2465.54552041875</v>
      </c>
      <c r="GX17" s="9">
        <v>2582.9524499625004</v>
      </c>
      <c r="GY17" s="9">
        <v>2935.1732385937503</v>
      </c>
      <c r="GZ17" s="10">
        <v>3698.3182806281256</v>
      </c>
    </row>
    <row r="18" spans="3:208" ht="16.5" customHeight="1" thickBot="1">
      <c r="C18" s="50"/>
      <c r="D18" s="55"/>
      <c r="E18" s="57"/>
      <c r="F18" s="7">
        <v>1</v>
      </c>
      <c r="G18" s="11">
        <f t="shared" si="6"/>
        <v>2458.501104646125</v>
      </c>
      <c r="H18" s="12">
        <f t="shared" si="7"/>
        <v>2581.426159878432</v>
      </c>
      <c r="I18" s="12">
        <f t="shared" si="8"/>
        <v>2704.3512151107375</v>
      </c>
      <c r="J18" s="12">
        <f t="shared" si="9"/>
        <v>3073.1263808076565</v>
      </c>
      <c r="K18" s="13">
        <f t="shared" si="10"/>
        <v>3872.1392398176463</v>
      </c>
      <c r="L18" s="1"/>
      <c r="M18" s="55"/>
      <c r="N18" s="57"/>
      <c r="O18" s="7">
        <v>1</v>
      </c>
      <c r="P18" s="24">
        <v>2236.2924675</v>
      </c>
      <c r="Q18" s="24">
        <v>2331.7362074999996</v>
      </c>
      <c r="R18" s="24">
        <v>2408.0823375</v>
      </c>
      <c r="S18" s="24">
        <v>2768.0235450000005</v>
      </c>
      <c r="T18" s="25">
        <v>3305.0718225</v>
      </c>
      <c r="V18" s="55"/>
      <c r="W18" s="57"/>
      <c r="X18" s="7">
        <v>1</v>
      </c>
      <c r="Y18" s="35">
        <f t="shared" si="0"/>
        <v>1.341506106022905E-05</v>
      </c>
      <c r="Z18" s="35">
        <f t="shared" si="1"/>
        <v>0.007034407804040077</v>
      </c>
      <c r="AA18" s="35">
        <f t="shared" si="2"/>
        <v>0.021540948140441163</v>
      </c>
      <c r="AB18" s="35">
        <f t="shared" si="3"/>
        <v>0.009891367948967167</v>
      </c>
      <c r="AC18" s="36">
        <f t="shared" si="4"/>
        <v>0.06569783516784677</v>
      </c>
      <c r="AE18" s="55"/>
      <c r="AF18" s="57"/>
      <c r="AG18" s="7">
        <v>1</v>
      </c>
      <c r="AH18" s="35">
        <f t="shared" si="11"/>
        <v>0.21782129942793138</v>
      </c>
      <c r="AI18" s="35">
        <f t="shared" si="5"/>
        <v>0.22637149923200872</v>
      </c>
      <c r="AJ18" s="35">
        <f t="shared" si="5"/>
        <v>0.2440376360423846</v>
      </c>
      <c r="AK18" s="35">
        <f t="shared" si="5"/>
        <v>0.2298507194741659</v>
      </c>
      <c r="AL18" s="36">
        <f t="shared" si="5"/>
        <v>0.2978121121929105</v>
      </c>
      <c r="GS18" s="55"/>
      <c r="GT18" s="57"/>
      <c r="GU18" s="7">
        <v>1</v>
      </c>
      <c r="GV18" s="11">
        <v>2236.3224675</v>
      </c>
      <c r="GW18" s="12">
        <v>2348.1385908750003</v>
      </c>
      <c r="GX18" s="12">
        <v>2459.95471425</v>
      </c>
      <c r="GY18" s="12">
        <v>2795.403084375</v>
      </c>
      <c r="GZ18" s="13">
        <v>3522.2078863125</v>
      </c>
    </row>
    <row r="19" spans="3:208" ht="16.5" customHeight="1" thickBot="1" thickTop="1">
      <c r="C19" s="48" t="s">
        <v>69</v>
      </c>
      <c r="D19" s="68" t="s">
        <v>23</v>
      </c>
      <c r="E19" s="68"/>
      <c r="F19" s="68"/>
      <c r="G19" s="16" t="s">
        <v>20</v>
      </c>
      <c r="H19" s="18">
        <v>0.075</v>
      </c>
      <c r="I19" s="18">
        <v>0.15</v>
      </c>
      <c r="J19" s="18">
        <v>0.375</v>
      </c>
      <c r="K19" s="18">
        <v>0.8625</v>
      </c>
      <c r="L19" s="1"/>
      <c r="M19" s="19"/>
      <c r="N19" s="19"/>
      <c r="O19" s="19"/>
      <c r="P19" s="19"/>
      <c r="Q19" s="19"/>
      <c r="R19" s="19"/>
      <c r="S19" s="19"/>
      <c r="T19" s="19"/>
      <c r="V19" s="19"/>
      <c r="W19" s="19"/>
      <c r="X19" s="19"/>
      <c r="Y19" s="19"/>
      <c r="Z19" s="19"/>
      <c r="AA19" s="19"/>
      <c r="AB19" s="19"/>
      <c r="AC19" s="19"/>
      <c r="AE19" s="19"/>
      <c r="AF19" s="19"/>
      <c r="AG19" s="19"/>
      <c r="AH19" s="19"/>
      <c r="AI19" s="19"/>
      <c r="AJ19" s="19"/>
      <c r="AK19" s="19"/>
      <c r="AL19" s="19"/>
      <c r="GS19" s="68" t="s">
        <v>23</v>
      </c>
      <c r="GT19" s="68"/>
      <c r="GU19" s="68"/>
      <c r="GV19" s="16" t="s">
        <v>20</v>
      </c>
      <c r="GW19" s="18">
        <v>0.075</v>
      </c>
      <c r="GX19" s="18">
        <v>0.15</v>
      </c>
      <c r="GY19" s="18">
        <v>0.375</v>
      </c>
      <c r="GZ19" s="18">
        <v>0.8625</v>
      </c>
    </row>
    <row r="20" spans="3:208" ht="16.5" customHeight="1" thickBot="1" thickTop="1">
      <c r="C20" s="52">
        <v>0.4</v>
      </c>
      <c r="D20" s="69" t="s">
        <v>49</v>
      </c>
      <c r="E20" s="70"/>
      <c r="F20" s="70"/>
      <c r="G20" s="70"/>
      <c r="H20" s="70"/>
      <c r="I20" s="70"/>
      <c r="J20" s="70"/>
      <c r="K20" s="71"/>
      <c r="L20" s="1"/>
      <c r="M20" s="60" t="s">
        <v>45</v>
      </c>
      <c r="N20" s="61"/>
      <c r="O20" s="62"/>
      <c r="P20" s="62"/>
      <c r="Q20" s="62"/>
      <c r="R20" s="62"/>
      <c r="S20" s="62"/>
      <c r="T20" s="63"/>
      <c r="V20" s="60" t="s">
        <v>49</v>
      </c>
      <c r="W20" s="61"/>
      <c r="X20" s="62"/>
      <c r="Y20" s="62"/>
      <c r="Z20" s="62"/>
      <c r="AA20" s="62"/>
      <c r="AB20" s="62"/>
      <c r="AC20" s="63"/>
      <c r="AE20" s="60" t="s">
        <v>49</v>
      </c>
      <c r="AF20" s="61"/>
      <c r="AG20" s="62"/>
      <c r="AH20" s="62"/>
      <c r="AI20" s="62"/>
      <c r="AJ20" s="62"/>
      <c r="AK20" s="62"/>
      <c r="AL20" s="63"/>
      <c r="GS20" s="69" t="s">
        <v>13</v>
      </c>
      <c r="GT20" s="70"/>
      <c r="GU20" s="70"/>
      <c r="GV20" s="70"/>
      <c r="GW20" s="70"/>
      <c r="GX20" s="70"/>
      <c r="GY20" s="70"/>
      <c r="GZ20" s="71"/>
    </row>
    <row r="21" spans="3:208" ht="16.5" customHeight="1">
      <c r="C21" s="48" t="s">
        <v>71</v>
      </c>
      <c r="D21" s="66" t="s">
        <v>1</v>
      </c>
      <c r="E21" s="67"/>
      <c r="F21" s="2" t="s">
        <v>2</v>
      </c>
      <c r="G21" s="3" t="s">
        <v>3</v>
      </c>
      <c r="H21" s="3" t="s">
        <v>4</v>
      </c>
      <c r="I21" s="3" t="s">
        <v>5</v>
      </c>
      <c r="J21" s="3" t="s">
        <v>6</v>
      </c>
      <c r="K21" s="5" t="s">
        <v>7</v>
      </c>
      <c r="L21" s="1"/>
      <c r="M21" s="66" t="s">
        <v>1</v>
      </c>
      <c r="N21" s="67"/>
      <c r="O21" s="2" t="s">
        <v>2</v>
      </c>
      <c r="P21" s="20" t="s">
        <v>3</v>
      </c>
      <c r="Q21" s="20" t="s">
        <v>4</v>
      </c>
      <c r="R21" s="20" t="s">
        <v>5</v>
      </c>
      <c r="S21" s="20" t="s">
        <v>6</v>
      </c>
      <c r="T21" s="21" t="s">
        <v>7</v>
      </c>
      <c r="V21" s="66" t="s">
        <v>1</v>
      </c>
      <c r="W21" s="67"/>
      <c r="X21" s="2" t="s">
        <v>2</v>
      </c>
      <c r="Y21" s="20" t="s">
        <v>3</v>
      </c>
      <c r="Z21" s="20" t="s">
        <v>4</v>
      </c>
      <c r="AA21" s="20" t="s">
        <v>5</v>
      </c>
      <c r="AB21" s="20" t="s">
        <v>6</v>
      </c>
      <c r="AC21" s="21" t="s">
        <v>7</v>
      </c>
      <c r="AE21" s="66" t="s">
        <v>1</v>
      </c>
      <c r="AF21" s="67"/>
      <c r="AG21" s="2" t="s">
        <v>2</v>
      </c>
      <c r="AH21" s="20" t="s">
        <v>3</v>
      </c>
      <c r="AI21" s="20" t="s">
        <v>4</v>
      </c>
      <c r="AJ21" s="20" t="s">
        <v>5</v>
      </c>
      <c r="AK21" s="20" t="s">
        <v>6</v>
      </c>
      <c r="AL21" s="21" t="s">
        <v>7</v>
      </c>
      <c r="GS21" s="66" t="s">
        <v>1</v>
      </c>
      <c r="GT21" s="67"/>
      <c r="GU21" s="2" t="s">
        <v>2</v>
      </c>
      <c r="GV21" s="3" t="s">
        <v>3</v>
      </c>
      <c r="GW21" s="3" t="s">
        <v>4</v>
      </c>
      <c r="GX21" s="3" t="s">
        <v>5</v>
      </c>
      <c r="GY21" s="3" t="s">
        <v>6</v>
      </c>
      <c r="GZ21" s="5" t="s">
        <v>7</v>
      </c>
    </row>
    <row r="22" spans="3:208" ht="16.5" customHeight="1">
      <c r="C22" s="51">
        <v>0.1</v>
      </c>
      <c r="D22" s="6" t="s">
        <v>8</v>
      </c>
      <c r="E22" s="15" t="s">
        <v>19</v>
      </c>
      <c r="F22" s="4">
        <v>1</v>
      </c>
      <c r="G22" s="27">
        <f>GV22*(1+$B$6)*(1+$B$13)</f>
        <v>7348.263053470452</v>
      </c>
      <c r="H22" s="27">
        <f aca="true" t="shared" si="12" ref="H22:H34">GW22*(1+$B$6)*(1+$B$13)</f>
        <v>7899.382782480738</v>
      </c>
      <c r="I22" s="27">
        <f aca="true" t="shared" si="13" ref="I22:I34">GX22*(1+$B$6)*(1+$B$13)</f>
        <v>8450.50251149102</v>
      </c>
      <c r="J22" s="27">
        <f aca="true" t="shared" si="14" ref="J22:J34">GY22*(1+$B$6)*(1+$B$13)</f>
        <v>10103.861698521872</v>
      </c>
      <c r="K22" s="10">
        <f aca="true" t="shared" si="15" ref="K22:K34">GZ22*(1+$B$6)*(1+$B$13)</f>
        <v>13686.139937088717</v>
      </c>
      <c r="L22" s="1"/>
      <c r="M22" s="6" t="s">
        <v>8</v>
      </c>
      <c r="N22" s="15" t="s">
        <v>19</v>
      </c>
      <c r="O22" s="4">
        <v>1</v>
      </c>
      <c r="P22" s="27">
        <v>4825.1263725</v>
      </c>
      <c r="Q22" s="27">
        <v>5119.510935</v>
      </c>
      <c r="R22" s="27">
        <v>5506.3593900000005</v>
      </c>
      <c r="S22" s="27">
        <v>6461.129115</v>
      </c>
      <c r="T22" s="22">
        <v>8706.4829775</v>
      </c>
      <c r="V22" s="6" t="s">
        <v>8</v>
      </c>
      <c r="W22" s="15" t="s">
        <v>19</v>
      </c>
      <c r="X22" s="4">
        <v>1</v>
      </c>
      <c r="Y22" s="31">
        <f aca="true" t="shared" si="16" ref="Y22:Y34">GV22/P22-1</f>
        <v>0.3852878394217787</v>
      </c>
      <c r="Z22" s="31">
        <f aca="true" t="shared" si="17" ref="Z22:Z34">GW22/Q22-1</f>
        <v>0.4035526333063466</v>
      </c>
      <c r="AA22" s="31">
        <f aca="true" t="shared" si="18" ref="AA22:AA34">GX22/R22-1</f>
        <v>0.39598901491647887</v>
      </c>
      <c r="AB22" s="31">
        <f aca="true" t="shared" si="19" ref="AB22:AB34">GY22/S22-1</f>
        <v>0.42246959575101406</v>
      </c>
      <c r="AC22" s="32">
        <f aca="true" t="shared" si="20" ref="AC22:AC34">GZ22/T22-1</f>
        <v>0.42988872029460334</v>
      </c>
      <c r="AE22" s="6" t="s">
        <v>8</v>
      </c>
      <c r="AF22" s="15" t="s">
        <v>19</v>
      </c>
      <c r="AG22" s="4">
        <v>1</v>
      </c>
      <c r="AH22" s="31">
        <f>G22/(P22/(1.055*1.05))-1</f>
        <v>0.6870104053387451</v>
      </c>
      <c r="AI22" s="31">
        <f aca="true" t="shared" si="21" ref="AI22:AL34">H22/(Q22/(1.055*1.05))-1</f>
        <v>0.709253361970412</v>
      </c>
      <c r="AJ22" s="31">
        <f t="shared" si="21"/>
        <v>0.7000423499607746</v>
      </c>
      <c r="AK22" s="31">
        <f t="shared" si="21"/>
        <v>0.7322905327109539</v>
      </c>
      <c r="AL22" s="32">
        <f t="shared" si="21"/>
        <v>0.7413255793975424</v>
      </c>
      <c r="GS22" s="6" t="s">
        <v>8</v>
      </c>
      <c r="GT22" s="15" t="s">
        <v>19</v>
      </c>
      <c r="GU22" s="4">
        <v>1</v>
      </c>
      <c r="GV22" s="27">
        <v>6684.188887497569</v>
      </c>
      <c r="GW22" s="27">
        <v>7185.503054059887</v>
      </c>
      <c r="GX22" s="27">
        <v>7686.817220622204</v>
      </c>
      <c r="GY22" s="27">
        <v>9190.759720309157</v>
      </c>
      <c r="GZ22" s="10">
        <v>12449.301802964223</v>
      </c>
    </row>
    <row r="23" spans="3:208" ht="16.5" customHeight="1">
      <c r="C23" s="51">
        <v>0.04</v>
      </c>
      <c r="D23" s="54" t="s">
        <v>9</v>
      </c>
      <c r="E23" s="56" t="s">
        <v>15</v>
      </c>
      <c r="F23" s="4">
        <v>4</v>
      </c>
      <c r="G23" s="26">
        <f aca="true" t="shared" si="22" ref="G23:G34">GV23*(1+$B$6)*(1+$B$13)</f>
        <v>6680.239139518593</v>
      </c>
      <c r="H23" s="26">
        <f t="shared" si="12"/>
        <v>7181.257074982487</v>
      </c>
      <c r="I23" s="26">
        <f t="shared" si="13"/>
        <v>7682.275010446382</v>
      </c>
      <c r="J23" s="26">
        <f t="shared" si="14"/>
        <v>9185.328816838066</v>
      </c>
      <c r="K23" s="10">
        <f t="shared" si="15"/>
        <v>12441.94539735338</v>
      </c>
      <c r="L23" s="1"/>
      <c r="M23" s="54" t="s">
        <v>9</v>
      </c>
      <c r="N23" s="56" t="s">
        <v>15</v>
      </c>
      <c r="O23" s="4">
        <v>4</v>
      </c>
      <c r="P23" s="26">
        <v>4659.6063675</v>
      </c>
      <c r="Q23" s="26">
        <v>4952.329305</v>
      </c>
      <c r="R23" s="26">
        <v>5339.731635</v>
      </c>
      <c r="S23" s="26">
        <v>6093.4336575</v>
      </c>
      <c r="T23" s="22">
        <v>7980.2863875</v>
      </c>
      <c r="V23" s="54" t="s">
        <v>9</v>
      </c>
      <c r="W23" s="56" t="s">
        <v>15</v>
      </c>
      <c r="X23" s="4">
        <v>4</v>
      </c>
      <c r="Y23" s="33">
        <f t="shared" si="16"/>
        <v>0.3040877003373865</v>
      </c>
      <c r="Z23" s="33">
        <f t="shared" si="17"/>
        <v>0.31903092492166274</v>
      </c>
      <c r="AA23" s="33">
        <f t="shared" si="18"/>
        <v>0.30868293254799406</v>
      </c>
      <c r="AB23" s="33">
        <f t="shared" si="19"/>
        <v>0.37118685112589356</v>
      </c>
      <c r="AC23" s="32">
        <f t="shared" si="20"/>
        <v>0.41818808800285523</v>
      </c>
      <c r="AE23" s="54" t="s">
        <v>9</v>
      </c>
      <c r="AF23" s="56" t="s">
        <v>15</v>
      </c>
      <c r="AG23" s="4">
        <v>4</v>
      </c>
      <c r="AH23" s="33">
        <f aca="true" t="shared" si="23" ref="AH23:AH34">G23/(P23/(1.055*1.05))-1</f>
        <v>0.588124473006082</v>
      </c>
      <c r="AI23" s="33">
        <f t="shared" si="21"/>
        <v>0.6063224060605659</v>
      </c>
      <c r="AJ23" s="33">
        <f t="shared" si="21"/>
        <v>0.593720569596</v>
      </c>
      <c r="AK23" s="33">
        <f t="shared" si="21"/>
        <v>0.669838151815862</v>
      </c>
      <c r="AL23" s="32">
        <f t="shared" si="21"/>
        <v>0.7270764913282639</v>
      </c>
      <c r="GS23" s="54" t="s">
        <v>9</v>
      </c>
      <c r="GT23" s="56" t="s">
        <v>15</v>
      </c>
      <c r="GU23" s="4">
        <v>4</v>
      </c>
      <c r="GV23" s="26">
        <v>6076.535352270517</v>
      </c>
      <c r="GW23" s="26">
        <v>6532.275503690806</v>
      </c>
      <c r="GX23" s="26">
        <v>6988.015655111095</v>
      </c>
      <c r="GY23" s="26">
        <v>8355.236109371961</v>
      </c>
      <c r="GZ23" s="10">
        <v>11317.547093603838</v>
      </c>
    </row>
    <row r="24" spans="3:208" ht="16.5" customHeight="1">
      <c r="C24" s="51">
        <v>0.04</v>
      </c>
      <c r="D24" s="54"/>
      <c r="E24" s="58"/>
      <c r="F24" s="4">
        <v>3</v>
      </c>
      <c r="G24" s="26">
        <f t="shared" si="22"/>
        <v>6423.306864921723</v>
      </c>
      <c r="H24" s="26">
        <f t="shared" si="12"/>
        <v>6905.054879790854</v>
      </c>
      <c r="I24" s="26">
        <f t="shared" si="13"/>
        <v>7386.802894659983</v>
      </c>
      <c r="J24" s="26">
        <f t="shared" si="14"/>
        <v>8832.046939267371</v>
      </c>
      <c r="K24" s="10">
        <f t="shared" si="15"/>
        <v>11963.40903591671</v>
      </c>
      <c r="L24" s="1"/>
      <c r="M24" s="54"/>
      <c r="N24" s="58"/>
      <c r="O24" s="4">
        <v>3</v>
      </c>
      <c r="P24" s="26">
        <v>4579.2944925</v>
      </c>
      <c r="Q24" s="26">
        <v>4866.966090000001</v>
      </c>
      <c r="R24" s="26">
        <v>5257.64736</v>
      </c>
      <c r="S24" s="26">
        <v>5955.485549999999</v>
      </c>
      <c r="T24" s="22">
        <v>7732.892580000001</v>
      </c>
      <c r="V24" s="54"/>
      <c r="W24" s="58"/>
      <c r="X24" s="4">
        <v>3</v>
      </c>
      <c r="Y24" s="33">
        <f t="shared" si="16"/>
        <v>0.275921970879069</v>
      </c>
      <c r="Z24" s="33">
        <f t="shared" si="17"/>
        <v>0.2905440518826865</v>
      </c>
      <c r="AA24" s="33">
        <f t="shared" si="18"/>
        <v>0.277994768789934</v>
      </c>
      <c r="AB24" s="33">
        <f t="shared" si="19"/>
        <v>0.3489883917854719</v>
      </c>
      <c r="AC24" s="32">
        <f t="shared" si="20"/>
        <v>0.40726858781386555</v>
      </c>
      <c r="AE24" s="54"/>
      <c r="AF24" s="58"/>
      <c r="AG24" s="4">
        <v>3</v>
      </c>
      <c r="AH24" s="33">
        <f t="shared" si="23"/>
        <v>0.5538241078993107</v>
      </c>
      <c r="AI24" s="33">
        <f t="shared" si="21"/>
        <v>0.5716309507075932</v>
      </c>
      <c r="AJ24" s="33">
        <f t="shared" si="21"/>
        <v>0.5563483714814219</v>
      </c>
      <c r="AK24" s="33">
        <f t="shared" si="21"/>
        <v>0.6428047578712421</v>
      </c>
      <c r="AL24" s="32">
        <f t="shared" si="21"/>
        <v>0.7137786698100925</v>
      </c>
      <c r="GS24" s="54"/>
      <c r="GT24" s="58"/>
      <c r="GU24" s="4">
        <v>3</v>
      </c>
      <c r="GV24" s="26">
        <v>5842.822454106266</v>
      </c>
      <c r="GW24" s="26">
        <v>6281.0341381642365</v>
      </c>
      <c r="GX24" s="26">
        <v>6719.245822222207</v>
      </c>
      <c r="GY24" s="26">
        <v>8033.880874396116</v>
      </c>
      <c r="GZ24" s="10">
        <v>10882.25682077292</v>
      </c>
    </row>
    <row r="25" spans="3:208" ht="16.5" customHeight="1">
      <c r="C25" s="51">
        <v>0.04</v>
      </c>
      <c r="D25" s="54"/>
      <c r="E25" s="58"/>
      <c r="F25" s="4">
        <v>2</v>
      </c>
      <c r="G25" s="26">
        <f t="shared" si="22"/>
        <v>6176.256600886273</v>
      </c>
      <c r="H25" s="26">
        <f t="shared" si="12"/>
        <v>6639.475845952744</v>
      </c>
      <c r="I25" s="26">
        <f t="shared" si="13"/>
        <v>7102.695091019214</v>
      </c>
      <c r="J25" s="26">
        <f t="shared" si="14"/>
        <v>8492.352826218625</v>
      </c>
      <c r="K25" s="10">
        <f t="shared" si="15"/>
        <v>11503.277919150685</v>
      </c>
      <c r="L25" s="1"/>
      <c r="M25" s="54"/>
      <c r="N25" s="58"/>
      <c r="O25" s="4">
        <v>2</v>
      </c>
      <c r="P25" s="26">
        <v>4501.2867375</v>
      </c>
      <c r="Q25" s="26">
        <v>4775.7318</v>
      </c>
      <c r="R25" s="26">
        <v>5178.974955000001</v>
      </c>
      <c r="S25" s="26">
        <v>5867.4305025</v>
      </c>
      <c r="T25" s="22">
        <v>7482.297375</v>
      </c>
      <c r="V25" s="54"/>
      <c r="W25" s="58"/>
      <c r="X25" s="4">
        <v>2</v>
      </c>
      <c r="Y25" s="33">
        <f t="shared" si="16"/>
        <v>0.24810944985121997</v>
      </c>
      <c r="Z25" s="33">
        <f t="shared" si="17"/>
        <v>0.2646137084333331</v>
      </c>
      <c r="AA25" s="33">
        <f t="shared" si="18"/>
        <v>0.24750811632343073</v>
      </c>
      <c r="AB25" s="33">
        <f t="shared" si="19"/>
        <v>0.3165704225825403</v>
      </c>
      <c r="AC25" s="32">
        <f t="shared" si="20"/>
        <v>0.3984619906279019</v>
      </c>
      <c r="AE25" s="54"/>
      <c r="AF25" s="58"/>
      <c r="AG25" s="4">
        <v>2</v>
      </c>
      <c r="AH25" s="33">
        <f t="shared" si="23"/>
        <v>0.5199538817719607</v>
      </c>
      <c r="AI25" s="33">
        <f t="shared" si="21"/>
        <v>0.5400528497756412</v>
      </c>
      <c r="AJ25" s="33">
        <f t="shared" si="21"/>
        <v>0.5192215748177011</v>
      </c>
      <c r="AK25" s="33">
        <f t="shared" si="21"/>
        <v>0.6033259941017395</v>
      </c>
      <c r="AL25" s="32">
        <f t="shared" si="21"/>
        <v>0.7030539520542876</v>
      </c>
      <c r="GS25" s="54"/>
      <c r="GT25" s="58"/>
      <c r="GU25" s="4">
        <v>2</v>
      </c>
      <c r="GV25" s="26">
        <v>5618.0985135637175</v>
      </c>
      <c r="GW25" s="26">
        <v>6039.455902080997</v>
      </c>
      <c r="GX25" s="26">
        <v>6460.813290598275</v>
      </c>
      <c r="GY25" s="26">
        <v>7724.885456150112</v>
      </c>
      <c r="GZ25" s="10">
        <v>10463.708481512425</v>
      </c>
    </row>
    <row r="26" spans="3:208" ht="16.5" customHeight="1">
      <c r="C26" s="51">
        <v>0.25</v>
      </c>
      <c r="D26" s="54"/>
      <c r="E26" s="59"/>
      <c r="F26" s="4">
        <v>1</v>
      </c>
      <c r="G26" s="26">
        <f t="shared" si="22"/>
        <v>5938.708270082954</v>
      </c>
      <c r="H26" s="26">
        <f t="shared" si="12"/>
        <v>6384.111390339175</v>
      </c>
      <c r="I26" s="26">
        <f t="shared" si="13"/>
        <v>6829.514510595398</v>
      </c>
      <c r="J26" s="26">
        <f t="shared" si="14"/>
        <v>8165.723871364062</v>
      </c>
      <c r="K26" s="10">
        <f t="shared" si="15"/>
        <v>11060.844153029502</v>
      </c>
      <c r="L26" s="1"/>
      <c r="M26" s="54"/>
      <c r="N26" s="59"/>
      <c r="O26" s="4">
        <v>1</v>
      </c>
      <c r="P26" s="26">
        <v>4492.8899925</v>
      </c>
      <c r="Q26" s="26">
        <v>4735.9968075</v>
      </c>
      <c r="R26" s="26">
        <v>5144.224837500001</v>
      </c>
      <c r="S26" s="26">
        <v>5852.4758775</v>
      </c>
      <c r="T26" s="22">
        <v>7470.4776825</v>
      </c>
      <c r="V26" s="54"/>
      <c r="W26" s="59"/>
      <c r="X26" s="4">
        <v>1</v>
      </c>
      <c r="Y26" s="33">
        <f t="shared" si="16"/>
        <v>0.20234811235556305</v>
      </c>
      <c r="Z26" s="33">
        <f t="shared" si="17"/>
        <v>0.2261767422266876</v>
      </c>
      <c r="AA26" s="33">
        <f t="shared" si="18"/>
        <v>0.20763004494729387</v>
      </c>
      <c r="AB26" s="33">
        <f t="shared" si="19"/>
        <v>0.26916789279280784</v>
      </c>
      <c r="AC26" s="32">
        <f t="shared" si="20"/>
        <v>0.3468025182471868</v>
      </c>
      <c r="AE26" s="54"/>
      <c r="AF26" s="59"/>
      <c r="AG26" s="4">
        <v>1</v>
      </c>
      <c r="AH26" s="33">
        <f t="shared" si="23"/>
        <v>0.46422549787911227</v>
      </c>
      <c r="AI26" s="33">
        <f t="shared" si="21"/>
        <v>0.49324412158574304</v>
      </c>
      <c r="AJ26" s="33">
        <f t="shared" si="21"/>
        <v>0.4706578616009125</v>
      </c>
      <c r="AK26" s="33">
        <f t="shared" si="21"/>
        <v>0.5455989580887495</v>
      </c>
      <c r="AL26" s="32">
        <f t="shared" si="21"/>
        <v>0.6401427902289207</v>
      </c>
      <c r="GS26" s="54"/>
      <c r="GT26" s="59"/>
      <c r="GU26" s="4">
        <v>1</v>
      </c>
      <c r="GV26" s="26">
        <v>5402.017801503574</v>
      </c>
      <c r="GW26" s="26">
        <v>5807.169136616342</v>
      </c>
      <c r="GX26" s="26">
        <v>6212.320471729111</v>
      </c>
      <c r="GY26" s="26">
        <v>7427.774477067414</v>
      </c>
      <c r="GZ26" s="10">
        <v>10061.258155300407</v>
      </c>
    </row>
    <row r="27" spans="3:208" ht="16.5" customHeight="1">
      <c r="C27" s="51">
        <v>0.04</v>
      </c>
      <c r="D27" s="54" t="s">
        <v>10</v>
      </c>
      <c r="E27" s="56" t="s">
        <v>16</v>
      </c>
      <c r="F27" s="4">
        <v>4</v>
      </c>
      <c r="G27" s="8">
        <f t="shared" si="22"/>
        <v>4750.966616066363</v>
      </c>
      <c r="H27" s="9">
        <f t="shared" si="12"/>
        <v>5107.289112271341</v>
      </c>
      <c r="I27" s="9">
        <f t="shared" si="13"/>
        <v>5463.611608476318</v>
      </c>
      <c r="J27" s="9">
        <f t="shared" si="14"/>
        <v>6532.579097091249</v>
      </c>
      <c r="K27" s="10">
        <f t="shared" si="15"/>
        <v>8848.6753224236</v>
      </c>
      <c r="L27" s="1"/>
      <c r="M27" s="54" t="s">
        <v>10</v>
      </c>
      <c r="N27" s="56" t="s">
        <v>16</v>
      </c>
      <c r="O27" s="4">
        <v>4</v>
      </c>
      <c r="P27" s="23">
        <v>3944.96361</v>
      </c>
      <c r="Q27" s="23">
        <v>4176.1178025</v>
      </c>
      <c r="R27" s="23">
        <v>4522.85463</v>
      </c>
      <c r="S27" s="23">
        <v>5298.8888925</v>
      </c>
      <c r="T27" s="22">
        <v>6917.001472499999</v>
      </c>
      <c r="V27" s="54" t="s">
        <v>10</v>
      </c>
      <c r="W27" s="56" t="s">
        <v>16</v>
      </c>
      <c r="X27" s="4">
        <v>4</v>
      </c>
      <c r="Y27" s="34">
        <f t="shared" si="16"/>
        <v>0.09547632587740384</v>
      </c>
      <c r="Z27" s="34">
        <f t="shared" si="17"/>
        <v>0.11245312728293744</v>
      </c>
      <c r="AA27" s="34">
        <f t="shared" si="18"/>
        <v>0.09883177416721178</v>
      </c>
      <c r="AB27" s="34">
        <f t="shared" si="19"/>
        <v>0.12140860135121834</v>
      </c>
      <c r="AC27" s="32">
        <f t="shared" si="20"/>
        <v>0.16365545912355972</v>
      </c>
      <c r="AE27" s="54" t="s">
        <v>10</v>
      </c>
      <c r="AF27" s="56" t="s">
        <v>16</v>
      </c>
      <c r="AG27" s="4">
        <v>4</v>
      </c>
      <c r="AH27" s="34">
        <f t="shared" si="23"/>
        <v>0.33407650595476945</v>
      </c>
      <c r="AI27" s="34">
        <f t="shared" si="21"/>
        <v>0.3547509389538055</v>
      </c>
      <c r="AJ27" s="34">
        <f t="shared" si="21"/>
        <v>0.33816278753351003</v>
      </c>
      <c r="AK27" s="34">
        <f t="shared" si="21"/>
        <v>0.3656569597156978</v>
      </c>
      <c r="AL27" s="32">
        <f t="shared" si="21"/>
        <v>0.41710539276088654</v>
      </c>
      <c r="GS27" s="54" t="s">
        <v>10</v>
      </c>
      <c r="GT27" s="56" t="s">
        <v>16</v>
      </c>
      <c r="GU27" s="4">
        <v>4</v>
      </c>
      <c r="GV27" s="8">
        <v>4321.614241202859</v>
      </c>
      <c r="GW27" s="9">
        <v>4645.735309293073</v>
      </c>
      <c r="GX27" s="9">
        <v>4969.856377383288</v>
      </c>
      <c r="GY27" s="9">
        <v>5942.2195816539315</v>
      </c>
      <c r="GZ27" s="10">
        <v>8049.006524240325</v>
      </c>
    </row>
    <row r="28" spans="3:208" ht="16.5" customHeight="1">
      <c r="C28" s="51">
        <v>0.04</v>
      </c>
      <c r="D28" s="54"/>
      <c r="E28" s="58"/>
      <c r="F28" s="4">
        <v>3</v>
      </c>
      <c r="G28" s="8">
        <f t="shared" si="22"/>
        <v>4568.237130833041</v>
      </c>
      <c r="H28" s="9">
        <f t="shared" si="12"/>
        <v>4910.854915645519</v>
      </c>
      <c r="I28" s="9">
        <f t="shared" si="13"/>
        <v>5253.472700457998</v>
      </c>
      <c r="J28" s="9">
        <f t="shared" si="14"/>
        <v>6281.326054895431</v>
      </c>
      <c r="K28" s="10">
        <f t="shared" si="15"/>
        <v>8508.34165617654</v>
      </c>
      <c r="L28" s="1"/>
      <c r="M28" s="54"/>
      <c r="N28" s="58"/>
      <c r="O28" s="4">
        <v>3</v>
      </c>
      <c r="P28" s="23">
        <v>3906.4471424999997</v>
      </c>
      <c r="Q28" s="23">
        <v>4133.0706375</v>
      </c>
      <c r="R28" s="23">
        <v>4473.0169575</v>
      </c>
      <c r="S28" s="23">
        <v>5233.830735</v>
      </c>
      <c r="T28" s="22">
        <v>6820.2062775</v>
      </c>
      <c r="V28" s="54"/>
      <c r="W28" s="58"/>
      <c r="X28" s="4">
        <v>3</v>
      </c>
      <c r="Y28" s="34">
        <f t="shared" si="16"/>
        <v>0.06372828231577787</v>
      </c>
      <c r="Z28" s="34">
        <f t="shared" si="17"/>
        <v>0.08080736425898327</v>
      </c>
      <c r="AA28" s="34">
        <f t="shared" si="18"/>
        <v>0.06834114437319094</v>
      </c>
      <c r="AB28" s="34">
        <f t="shared" si="19"/>
        <v>0.0916808288159594</v>
      </c>
      <c r="AC28" s="32">
        <f t="shared" si="20"/>
        <v>0.13477936521709277</v>
      </c>
      <c r="AE28" s="54"/>
      <c r="AF28" s="58"/>
      <c r="AG28" s="4">
        <v>3</v>
      </c>
      <c r="AH28" s="34">
        <f t="shared" si="23"/>
        <v>0.295413580955755</v>
      </c>
      <c r="AI28" s="34">
        <f t="shared" si="21"/>
        <v>0.31621257170113504</v>
      </c>
      <c r="AJ28" s="34">
        <f t="shared" si="21"/>
        <v>0.3010311472606009</v>
      </c>
      <c r="AK28" s="34">
        <f t="shared" si="21"/>
        <v>0.3294543307981881</v>
      </c>
      <c r="AL28" s="32">
        <f t="shared" si="21"/>
        <v>0.38193994230397554</v>
      </c>
      <c r="GS28" s="54"/>
      <c r="GT28" s="58"/>
      <c r="GU28" s="4">
        <v>3</v>
      </c>
      <c r="GV28" s="8">
        <v>4155.398308848903</v>
      </c>
      <c r="GW28" s="9">
        <v>4467.053182012571</v>
      </c>
      <c r="GX28" s="9">
        <v>4778.708055176238</v>
      </c>
      <c r="GY28" s="9">
        <v>5713.672674667241</v>
      </c>
      <c r="GZ28" s="10">
        <v>7739.429350231082</v>
      </c>
    </row>
    <row r="29" spans="3:208" ht="16.5" customHeight="1">
      <c r="C29" s="51">
        <v>0.04</v>
      </c>
      <c r="D29" s="54"/>
      <c r="E29" s="58"/>
      <c r="F29" s="4">
        <v>2</v>
      </c>
      <c r="G29" s="8">
        <f t="shared" si="22"/>
        <v>4392.535702724079</v>
      </c>
      <c r="H29" s="9">
        <f t="shared" si="12"/>
        <v>4721.975880428385</v>
      </c>
      <c r="I29" s="9">
        <f t="shared" si="13"/>
        <v>5051.4160581326905</v>
      </c>
      <c r="J29" s="9">
        <f t="shared" si="14"/>
        <v>6039.736591245609</v>
      </c>
      <c r="K29" s="10">
        <f t="shared" si="15"/>
        <v>8181.097746323596</v>
      </c>
      <c r="L29" s="1"/>
      <c r="M29" s="54"/>
      <c r="N29" s="58"/>
      <c r="O29" s="4">
        <v>2</v>
      </c>
      <c r="P29" s="23">
        <v>3812.9308875</v>
      </c>
      <c r="Q29" s="23">
        <v>4035.112305</v>
      </c>
      <c r="R29" s="23">
        <v>4368.38997</v>
      </c>
      <c r="S29" s="23">
        <v>5114.282354999999</v>
      </c>
      <c r="T29" s="22">
        <v>6669.563354999999</v>
      </c>
      <c r="V29" s="54"/>
      <c r="W29" s="58"/>
      <c r="X29" s="4">
        <v>2</v>
      </c>
      <c r="Y29" s="34">
        <f t="shared" si="16"/>
        <v>0.047901316561720364</v>
      </c>
      <c r="Z29" s="34">
        <f t="shared" si="17"/>
        <v>0.0644668895387428</v>
      </c>
      <c r="AA29" s="34">
        <f t="shared" si="18"/>
        <v>0.05185471605585934</v>
      </c>
      <c r="AB29" s="34">
        <f t="shared" si="19"/>
        <v>0.07423009759379773</v>
      </c>
      <c r="AC29" s="32">
        <f t="shared" si="20"/>
        <v>0.11577903897230613</v>
      </c>
      <c r="AE29" s="54"/>
      <c r="AF29" s="58"/>
      <c r="AG29" s="4">
        <v>2</v>
      </c>
      <c r="AH29" s="34">
        <f t="shared" si="23"/>
        <v>0.27613942351914655</v>
      </c>
      <c r="AI29" s="34">
        <f t="shared" si="21"/>
        <v>0.2963130604972204</v>
      </c>
      <c r="AJ29" s="34">
        <f t="shared" si="21"/>
        <v>0.28095389304185403</v>
      </c>
      <c r="AK29" s="34">
        <f t="shared" si="21"/>
        <v>0.3082027437165862</v>
      </c>
      <c r="AL29" s="32">
        <f t="shared" si="21"/>
        <v>0.3588012507139553</v>
      </c>
      <c r="GS29" s="54"/>
      <c r="GT29" s="58"/>
      <c r="GU29" s="4">
        <v>2</v>
      </c>
      <c r="GV29" s="8">
        <v>3995.5752969700993</v>
      </c>
      <c r="GW29" s="9">
        <v>4295.243444242857</v>
      </c>
      <c r="GX29" s="9">
        <v>4594.911591515614</v>
      </c>
      <c r="GY29" s="9">
        <v>5493.916033333887</v>
      </c>
      <c r="GZ29" s="10">
        <v>7441.75899060681</v>
      </c>
    </row>
    <row r="30" spans="3:208" ht="16.5" customHeight="1">
      <c r="C30" s="51">
        <v>0.055</v>
      </c>
      <c r="D30" s="54"/>
      <c r="E30" s="59"/>
      <c r="F30" s="4">
        <v>1</v>
      </c>
      <c r="G30" s="8">
        <f t="shared" si="22"/>
        <v>4223.592021850075</v>
      </c>
      <c r="H30" s="9">
        <f t="shared" si="12"/>
        <v>4540.361423488831</v>
      </c>
      <c r="I30" s="9">
        <f t="shared" si="13"/>
        <v>4857.130825127588</v>
      </c>
      <c r="J30" s="9">
        <f t="shared" si="14"/>
        <v>5807.4390300438545</v>
      </c>
      <c r="K30" s="10">
        <f t="shared" si="15"/>
        <v>7866.440140695766</v>
      </c>
      <c r="L30" s="1"/>
      <c r="M30" s="54"/>
      <c r="N30" s="59"/>
      <c r="O30" s="4">
        <v>1</v>
      </c>
      <c r="P30" s="23">
        <v>3631.1712675</v>
      </c>
      <c r="Q30" s="23">
        <v>3848.9992275</v>
      </c>
      <c r="R30" s="23">
        <v>4175.7411675</v>
      </c>
      <c r="S30" s="23">
        <v>4907.0112525</v>
      </c>
      <c r="T30" s="22">
        <v>6431.7848175</v>
      </c>
      <c r="V30" s="54"/>
      <c r="W30" s="59"/>
      <c r="X30" s="4">
        <v>1</v>
      </c>
      <c r="Y30" s="34">
        <f t="shared" si="16"/>
        <v>0.05803308106003868</v>
      </c>
      <c r="Z30" s="34">
        <f t="shared" si="17"/>
        <v>0.07301704396365416</v>
      </c>
      <c r="AA30" s="34">
        <f t="shared" si="18"/>
        <v>0.05805988575108856</v>
      </c>
      <c r="AB30" s="34">
        <f t="shared" si="19"/>
        <v>0.07654360234490865</v>
      </c>
      <c r="AC30" s="32">
        <f t="shared" si="20"/>
        <v>0.11252750115315657</v>
      </c>
      <c r="AE30" s="54"/>
      <c r="AF30" s="59"/>
      <c r="AG30" s="4">
        <v>1</v>
      </c>
      <c r="AH30" s="34">
        <f t="shared" si="23"/>
        <v>0.2884779366040797</v>
      </c>
      <c r="AI30" s="34">
        <f t="shared" si="21"/>
        <v>0.3067254809860187</v>
      </c>
      <c r="AJ30" s="34">
        <f t="shared" si="21"/>
        <v>0.28851057948985903</v>
      </c>
      <c r="AK30" s="34">
        <f t="shared" si="21"/>
        <v>0.3110201412832565</v>
      </c>
      <c r="AL30" s="32">
        <f t="shared" si="21"/>
        <v>0.3548415118220385</v>
      </c>
      <c r="GS30" s="54"/>
      <c r="GT30" s="59"/>
      <c r="GU30" s="4">
        <v>1</v>
      </c>
      <c r="GV30" s="8">
        <v>3841.8993240097107</v>
      </c>
      <c r="GW30" s="9">
        <v>4130.041773310439</v>
      </c>
      <c r="GX30" s="9">
        <v>4418.184222611168</v>
      </c>
      <c r="GY30" s="9">
        <v>5282.6115705133525</v>
      </c>
      <c r="GZ30" s="10">
        <v>7155.537490968087</v>
      </c>
    </row>
    <row r="31" spans="3:208" ht="16.5" customHeight="1">
      <c r="C31" s="51">
        <v>0.05</v>
      </c>
      <c r="D31" s="54" t="s">
        <v>11</v>
      </c>
      <c r="E31" s="56" t="s">
        <v>17</v>
      </c>
      <c r="F31" s="4">
        <v>2</v>
      </c>
      <c r="G31" s="8">
        <f t="shared" si="22"/>
        <v>4003.404760047465</v>
      </c>
      <c r="H31" s="9">
        <f t="shared" si="12"/>
        <v>4303.660117051026</v>
      </c>
      <c r="I31" s="9">
        <f t="shared" si="13"/>
        <v>4603.9154740545855</v>
      </c>
      <c r="J31" s="9">
        <f t="shared" si="14"/>
        <v>5504.681545065264</v>
      </c>
      <c r="K31" s="10">
        <f t="shared" si="15"/>
        <v>7456.341365588403</v>
      </c>
      <c r="L31" s="1"/>
      <c r="M31" s="54" t="s">
        <v>11</v>
      </c>
      <c r="N31" s="56" t="s">
        <v>17</v>
      </c>
      <c r="O31" s="4">
        <v>2</v>
      </c>
      <c r="P31" s="23">
        <v>3502.816275</v>
      </c>
      <c r="Q31" s="23">
        <v>3716.36832</v>
      </c>
      <c r="R31" s="23">
        <v>3981.319965</v>
      </c>
      <c r="S31" s="23">
        <v>4753.6321875</v>
      </c>
      <c r="T31" s="22">
        <v>6248.5186575</v>
      </c>
      <c r="V31" s="54" t="s">
        <v>11</v>
      </c>
      <c r="W31" s="56" t="s">
        <v>17</v>
      </c>
      <c r="X31" s="4">
        <v>2</v>
      </c>
      <c r="Y31" s="34">
        <f t="shared" si="16"/>
        <v>0.039623676425476706</v>
      </c>
      <c r="Z31" s="34">
        <f t="shared" si="17"/>
        <v>0.053375554197728325</v>
      </c>
      <c r="AA31" s="34">
        <f t="shared" si="18"/>
        <v>0.051875353029373406</v>
      </c>
      <c r="AB31" s="34">
        <f t="shared" si="19"/>
        <v>0.05334501309277573</v>
      </c>
      <c r="AC31" s="32">
        <f t="shared" si="20"/>
        <v>0.08545726806753073</v>
      </c>
      <c r="AE31" s="54" t="s">
        <v>11</v>
      </c>
      <c r="AF31" s="56" t="s">
        <v>17</v>
      </c>
      <c r="AG31" s="4">
        <v>2</v>
      </c>
      <c r="AH31" s="34">
        <f t="shared" si="23"/>
        <v>0.26605887228343983</v>
      </c>
      <c r="AI31" s="34">
        <f t="shared" si="21"/>
        <v>0.28280597727818146</v>
      </c>
      <c r="AJ31" s="34">
        <f t="shared" si="21"/>
        <v>0.28097902485061055</v>
      </c>
      <c r="AK31" s="34">
        <f t="shared" si="21"/>
        <v>0.28276878416900986</v>
      </c>
      <c r="AL31" s="32">
        <f t="shared" si="21"/>
        <v>0.3218752476343316</v>
      </c>
      <c r="GS31" s="54" t="s">
        <v>11</v>
      </c>
      <c r="GT31" s="56" t="s">
        <v>17</v>
      </c>
      <c r="GU31" s="4">
        <v>2</v>
      </c>
      <c r="GV31" s="8">
        <v>3641.6107336584937</v>
      </c>
      <c r="GW31" s="9">
        <v>3914.731538682881</v>
      </c>
      <c r="GX31" s="9">
        <v>4187.852343707268</v>
      </c>
      <c r="GY31" s="9">
        <v>5007.214758780428</v>
      </c>
      <c r="GZ31" s="10">
        <v>6782.499991438945</v>
      </c>
    </row>
    <row r="32" spans="3:208" ht="16.5" customHeight="1">
      <c r="C32" s="51">
        <v>0.055</v>
      </c>
      <c r="D32" s="54"/>
      <c r="E32" s="59"/>
      <c r="F32" s="4">
        <v>1</v>
      </c>
      <c r="G32" s="8">
        <f t="shared" si="22"/>
        <v>3812.7664381404425</v>
      </c>
      <c r="H32" s="9">
        <f t="shared" si="12"/>
        <v>4098.723921000976</v>
      </c>
      <c r="I32" s="9">
        <f t="shared" si="13"/>
        <v>4384.681403861509</v>
      </c>
      <c r="J32" s="9">
        <f t="shared" si="14"/>
        <v>5242.5538524431095</v>
      </c>
      <c r="K32" s="10">
        <f t="shared" si="15"/>
        <v>7101.277491036575</v>
      </c>
      <c r="L32" s="1"/>
      <c r="M32" s="54"/>
      <c r="N32" s="59"/>
      <c r="O32" s="4">
        <v>1</v>
      </c>
      <c r="P32" s="23">
        <v>3398.00097</v>
      </c>
      <c r="Q32" s="23">
        <v>3609.4372125</v>
      </c>
      <c r="R32" s="23">
        <v>3871.2096149999998</v>
      </c>
      <c r="S32" s="23">
        <v>4636.4322375</v>
      </c>
      <c r="T32" s="22">
        <v>6116.5191675</v>
      </c>
      <c r="V32" s="54"/>
      <c r="W32" s="59"/>
      <c r="X32" s="4">
        <v>1</v>
      </c>
      <c r="Y32" s="34">
        <f t="shared" si="16"/>
        <v>0.02065912556887084</v>
      </c>
      <c r="Z32" s="34">
        <f t="shared" si="17"/>
        <v>0.03293547764589433</v>
      </c>
      <c r="AA32" s="34">
        <f t="shared" si="18"/>
        <v>0.030280248343186544</v>
      </c>
      <c r="AB32" s="34">
        <f t="shared" si="19"/>
        <v>0.028544302270365085</v>
      </c>
      <c r="AC32" s="32">
        <f t="shared" si="20"/>
        <v>0.05607840415067655</v>
      </c>
      <c r="AE32" s="54"/>
      <c r="AF32" s="59"/>
      <c r="AG32" s="4">
        <v>1</v>
      </c>
      <c r="AH32" s="34">
        <f t="shared" si="23"/>
        <v>0.2429637481386815</v>
      </c>
      <c r="AI32" s="34">
        <f t="shared" si="21"/>
        <v>0.25791395061947786</v>
      </c>
      <c r="AJ32" s="34">
        <f t="shared" si="21"/>
        <v>0.25468039919806484</v>
      </c>
      <c r="AK32" s="34">
        <f t="shared" si="21"/>
        <v>0.25256635545595096</v>
      </c>
      <c r="AL32" s="32">
        <f t="shared" si="21"/>
        <v>0.2860975213637744</v>
      </c>
      <c r="GS32" s="54"/>
      <c r="GT32" s="59"/>
      <c r="GU32" s="4">
        <v>1</v>
      </c>
      <c r="GV32" s="8">
        <v>3468.200698722375</v>
      </c>
      <c r="GW32" s="9">
        <v>3728.315751126553</v>
      </c>
      <c r="GX32" s="9">
        <v>3988.4308035307313</v>
      </c>
      <c r="GY32" s="9">
        <v>4768.775960743265</v>
      </c>
      <c r="GZ32" s="10">
        <v>6459.523801370424</v>
      </c>
    </row>
    <row r="33" spans="3:208" ht="16.5" customHeight="1">
      <c r="C33" s="51">
        <v>0.05</v>
      </c>
      <c r="D33" s="54" t="s">
        <v>12</v>
      </c>
      <c r="E33" s="56" t="s">
        <v>18</v>
      </c>
      <c r="F33" s="4">
        <v>2</v>
      </c>
      <c r="G33" s="8">
        <f t="shared" si="22"/>
        <v>3613.996623829804</v>
      </c>
      <c r="H33" s="9">
        <f t="shared" si="12"/>
        <v>3885.0463706170394</v>
      </c>
      <c r="I33" s="9">
        <f t="shared" si="13"/>
        <v>4156.096117404274</v>
      </c>
      <c r="J33" s="9">
        <f t="shared" si="14"/>
        <v>4969.24535776598</v>
      </c>
      <c r="K33" s="10">
        <f t="shared" si="15"/>
        <v>6731.068711883009</v>
      </c>
      <c r="L33" s="1"/>
      <c r="M33" s="54" t="s">
        <v>12</v>
      </c>
      <c r="N33" s="56" t="s">
        <v>18</v>
      </c>
      <c r="O33" s="4">
        <v>2</v>
      </c>
      <c r="P33" s="23">
        <v>3220.31787</v>
      </c>
      <c r="Q33" s="23">
        <v>3417.9293924999997</v>
      </c>
      <c r="R33" s="23">
        <v>3658.9536375000002</v>
      </c>
      <c r="S33" s="23">
        <v>4377.73938</v>
      </c>
      <c r="T33" s="22">
        <v>5802.2504925</v>
      </c>
      <c r="V33" s="54" t="s">
        <v>12</v>
      </c>
      <c r="W33" s="56" t="s">
        <v>18</v>
      </c>
      <c r="X33" s="4">
        <v>2</v>
      </c>
      <c r="Y33" s="34">
        <f t="shared" si="16"/>
        <v>0.020829048538925754</v>
      </c>
      <c r="Z33" s="34">
        <f t="shared" si="17"/>
        <v>0.03394429007850697</v>
      </c>
      <c r="AA33" s="34">
        <f t="shared" si="18"/>
        <v>0.03321974144821338</v>
      </c>
      <c r="AB33" s="34">
        <f t="shared" si="19"/>
        <v>0.03253446472511912</v>
      </c>
      <c r="AC33" s="32">
        <f t="shared" si="20"/>
        <v>0.05524078693618417</v>
      </c>
      <c r="AE33" s="54" t="s">
        <v>12</v>
      </c>
      <c r="AF33" s="56" t="s">
        <v>18</v>
      </c>
      <c r="AG33" s="4">
        <v>2</v>
      </c>
      <c r="AH33" s="34">
        <f t="shared" si="23"/>
        <v>0.2431706811748573</v>
      </c>
      <c r="AI33" s="34">
        <f t="shared" si="21"/>
        <v>0.2591424874061454</v>
      </c>
      <c r="AJ33" s="34">
        <f t="shared" si="21"/>
        <v>0.258260128488601</v>
      </c>
      <c r="AK33" s="34">
        <f t="shared" si="21"/>
        <v>0.2574255950945312</v>
      </c>
      <c r="AL33" s="32">
        <f t="shared" si="21"/>
        <v>0.2850774669632903</v>
      </c>
      <c r="GS33" s="54" t="s">
        <v>12</v>
      </c>
      <c r="GT33" s="56" t="s">
        <v>18</v>
      </c>
      <c r="GU33" s="4">
        <v>2</v>
      </c>
      <c r="GV33" s="8">
        <v>3287.394027225</v>
      </c>
      <c r="GW33" s="9">
        <v>3533.948579266875</v>
      </c>
      <c r="GX33" s="9">
        <v>3780.50313130875</v>
      </c>
      <c r="GY33" s="9">
        <v>4520.166787434375</v>
      </c>
      <c r="GZ33" s="10">
        <v>6122.771375706563</v>
      </c>
    </row>
    <row r="34" spans="3:208" ht="16.5" customHeight="1" thickBot="1">
      <c r="C34" s="50"/>
      <c r="D34" s="55"/>
      <c r="E34" s="57"/>
      <c r="F34" s="7">
        <v>1</v>
      </c>
      <c r="G34" s="11">
        <f t="shared" si="22"/>
        <v>3441.901546504575</v>
      </c>
      <c r="H34" s="12">
        <f t="shared" si="12"/>
        <v>3700.044162492418</v>
      </c>
      <c r="I34" s="12">
        <f t="shared" si="13"/>
        <v>3958.186778480261</v>
      </c>
      <c r="J34" s="12">
        <f t="shared" si="14"/>
        <v>4732.61462644379</v>
      </c>
      <c r="K34" s="13">
        <f t="shared" si="15"/>
        <v>6410.54163036477</v>
      </c>
      <c r="L34" s="1"/>
      <c r="M34" s="55"/>
      <c r="N34" s="57"/>
      <c r="O34" s="7">
        <v>1</v>
      </c>
      <c r="P34" s="24">
        <v>3117.2195775000005</v>
      </c>
      <c r="Q34" s="24">
        <v>3303.6428250000004</v>
      </c>
      <c r="R34" s="24">
        <v>3527.8846575000002</v>
      </c>
      <c r="S34" s="24">
        <v>4209.1176749999995</v>
      </c>
      <c r="T34" s="25">
        <v>5697.6124275</v>
      </c>
      <c r="V34" s="55"/>
      <c r="W34" s="57"/>
      <c r="X34" s="7">
        <v>1</v>
      </c>
      <c r="Y34" s="35">
        <f t="shared" si="16"/>
        <v>0.004373088472301889</v>
      </c>
      <c r="Z34" s="35">
        <f t="shared" si="17"/>
        <v>0.018773969182791284</v>
      </c>
      <c r="AA34" s="35">
        <f t="shared" si="18"/>
        <v>0.020577349381496912</v>
      </c>
      <c r="AB34" s="35">
        <f t="shared" si="19"/>
        <v>0.022760844988136464</v>
      </c>
      <c r="AC34" s="36">
        <f t="shared" si="20"/>
        <v>0.023448138708316746</v>
      </c>
      <c r="AE34" s="55"/>
      <c r="AF34" s="57"/>
      <c r="AG34" s="7">
        <v>1</v>
      </c>
      <c r="AH34" s="35">
        <f t="shared" si="23"/>
        <v>0.22313053134302097</v>
      </c>
      <c r="AI34" s="35">
        <f t="shared" si="21"/>
        <v>0.2406679953366253</v>
      </c>
      <c r="AJ34" s="35">
        <f t="shared" si="21"/>
        <v>0.2428641606918831</v>
      </c>
      <c r="AK34" s="35">
        <f t="shared" si="21"/>
        <v>0.24552323247724583</v>
      </c>
      <c r="AL34" s="36">
        <f t="shared" si="21"/>
        <v>0.24636022218037645</v>
      </c>
      <c r="GS34" s="55"/>
      <c r="GT34" s="57"/>
      <c r="GU34" s="7">
        <v>1</v>
      </c>
      <c r="GV34" s="11">
        <v>3130.8514545</v>
      </c>
      <c r="GW34" s="12">
        <v>3365.6653135875</v>
      </c>
      <c r="GX34" s="12">
        <v>3600.479172675</v>
      </c>
      <c r="GY34" s="12">
        <v>4304.9207499375</v>
      </c>
      <c r="GZ34" s="13">
        <v>5831.21083400625</v>
      </c>
    </row>
    <row r="35" spans="3:208" ht="16.5" customHeight="1" thickBot="1" thickTop="1">
      <c r="C35" s="48" t="s">
        <v>70</v>
      </c>
      <c r="D35" s="68" t="s">
        <v>21</v>
      </c>
      <c r="E35" s="68"/>
      <c r="F35" s="68"/>
      <c r="G35" s="16" t="s">
        <v>20</v>
      </c>
      <c r="H35" s="17">
        <v>0.1</v>
      </c>
      <c r="I35" s="17">
        <v>0.2</v>
      </c>
      <c r="J35" s="17">
        <v>0.5</v>
      </c>
      <c r="K35" s="17">
        <v>1.15</v>
      </c>
      <c r="L35" s="1"/>
      <c r="GS35" s="68" t="s">
        <v>21</v>
      </c>
      <c r="GT35" s="68"/>
      <c r="GU35" s="68"/>
      <c r="GV35" s="16" t="s">
        <v>20</v>
      </c>
      <c r="GW35" s="17">
        <v>0.1</v>
      </c>
      <c r="GX35" s="17">
        <v>0.2</v>
      </c>
      <c r="GY35" s="17">
        <v>0.5</v>
      </c>
      <c r="GZ35" s="17">
        <v>1.15</v>
      </c>
    </row>
    <row r="36" spans="3:208" ht="16.5" customHeight="1" thickBot="1" thickTop="1">
      <c r="C36" s="52">
        <v>1</v>
      </c>
      <c r="D36" s="69" t="s">
        <v>50</v>
      </c>
      <c r="E36" s="70"/>
      <c r="F36" s="70"/>
      <c r="G36" s="70"/>
      <c r="H36" s="70"/>
      <c r="I36" s="70"/>
      <c r="J36" s="70"/>
      <c r="K36" s="71"/>
      <c r="L36" s="1"/>
      <c r="M36" s="60" t="s">
        <v>43</v>
      </c>
      <c r="N36" s="61"/>
      <c r="O36" s="62"/>
      <c r="P36" s="62"/>
      <c r="Q36" s="62"/>
      <c r="R36" s="62"/>
      <c r="S36" s="62"/>
      <c r="T36" s="63"/>
      <c r="V36" s="60" t="s">
        <v>50</v>
      </c>
      <c r="W36" s="61"/>
      <c r="X36" s="62"/>
      <c r="Y36" s="62"/>
      <c r="Z36" s="62"/>
      <c r="AA36" s="62"/>
      <c r="AB36" s="62"/>
      <c r="AC36" s="63"/>
      <c r="AE36" s="60" t="s">
        <v>50</v>
      </c>
      <c r="AF36" s="61"/>
      <c r="AG36" s="62"/>
      <c r="AH36" s="62"/>
      <c r="AI36" s="62"/>
      <c r="AJ36" s="62"/>
      <c r="AK36" s="62"/>
      <c r="AL36" s="63"/>
      <c r="GS36" s="69" t="s">
        <v>14</v>
      </c>
      <c r="GT36" s="70"/>
      <c r="GU36" s="70"/>
      <c r="GV36" s="70"/>
      <c r="GW36" s="70"/>
      <c r="GX36" s="70"/>
      <c r="GY36" s="70"/>
      <c r="GZ36" s="71"/>
    </row>
    <row r="37" spans="3:208" ht="16.5" customHeight="1">
      <c r="C37" s="48" t="s">
        <v>71</v>
      </c>
      <c r="D37" s="66" t="s">
        <v>1</v>
      </c>
      <c r="E37" s="67"/>
      <c r="F37" s="2" t="s">
        <v>2</v>
      </c>
      <c r="G37" s="3" t="s">
        <v>3</v>
      </c>
      <c r="H37" s="3" t="s">
        <v>4</v>
      </c>
      <c r="I37" s="3" t="s">
        <v>5</v>
      </c>
      <c r="J37" s="3" t="s">
        <v>6</v>
      </c>
      <c r="K37" s="5" t="s">
        <v>7</v>
      </c>
      <c r="L37" s="1"/>
      <c r="M37" s="66" t="s">
        <v>1</v>
      </c>
      <c r="N37" s="67"/>
      <c r="O37" s="2" t="s">
        <v>2</v>
      </c>
      <c r="P37" s="20" t="s">
        <v>3</v>
      </c>
      <c r="Q37" s="20" t="s">
        <v>4</v>
      </c>
      <c r="R37" s="20" t="s">
        <v>5</v>
      </c>
      <c r="S37" s="20" t="s">
        <v>6</v>
      </c>
      <c r="T37" s="21" t="s">
        <v>7</v>
      </c>
      <c r="V37" s="66" t="s">
        <v>1</v>
      </c>
      <c r="W37" s="67"/>
      <c r="X37" s="2" t="s">
        <v>2</v>
      </c>
      <c r="Y37" s="20" t="s">
        <v>3</v>
      </c>
      <c r="Z37" s="20" t="s">
        <v>4</v>
      </c>
      <c r="AA37" s="20" t="s">
        <v>5</v>
      </c>
      <c r="AB37" s="20" t="s">
        <v>6</v>
      </c>
      <c r="AC37" s="21" t="s">
        <v>7</v>
      </c>
      <c r="AE37" s="66" t="s">
        <v>1</v>
      </c>
      <c r="AF37" s="67"/>
      <c r="AG37" s="2" t="s">
        <v>2</v>
      </c>
      <c r="AH37" s="20" t="s">
        <v>3</v>
      </c>
      <c r="AI37" s="20" t="s">
        <v>4</v>
      </c>
      <c r="AJ37" s="20" t="s">
        <v>5</v>
      </c>
      <c r="AK37" s="20" t="s">
        <v>6</v>
      </c>
      <c r="AL37" s="21" t="s">
        <v>7</v>
      </c>
      <c r="GS37" s="66" t="s">
        <v>1</v>
      </c>
      <c r="GT37" s="67"/>
      <c r="GU37" s="2" t="s">
        <v>2</v>
      </c>
      <c r="GV37" s="3" t="s">
        <v>3</v>
      </c>
      <c r="GW37" s="3" t="s">
        <v>4</v>
      </c>
      <c r="GX37" s="3" t="s">
        <v>5</v>
      </c>
      <c r="GY37" s="3" t="s">
        <v>6</v>
      </c>
      <c r="GZ37" s="5" t="s">
        <v>7</v>
      </c>
    </row>
    <row r="38" spans="3:208" ht="16.5" customHeight="1">
      <c r="C38" s="51">
        <v>0.1</v>
      </c>
      <c r="D38" s="6" t="s">
        <v>8</v>
      </c>
      <c r="E38" s="15" t="s">
        <v>19</v>
      </c>
      <c r="F38" s="4">
        <v>1</v>
      </c>
      <c r="G38" s="27">
        <f>GV38*(1+$B$6)*(1+$B$13)</f>
        <v>10497.518647814934</v>
      </c>
      <c r="H38" s="27">
        <f aca="true" t="shared" si="24" ref="H38:H50">GW38*(1+$B$6)*(1+$B$13)</f>
        <v>11547.270512596428</v>
      </c>
      <c r="I38" s="27">
        <f aca="true" t="shared" si="25" ref="I38:I50">GX38*(1+$B$6)*(1+$B$13)</f>
        <v>12597.022377377918</v>
      </c>
      <c r="J38" s="27">
        <f aca="true" t="shared" si="26" ref="J38:J50">GY38*(1+$B$6)*(1+$B$13)</f>
        <v>15746.277971722402</v>
      </c>
      <c r="K38" s="10">
        <f aca="true" t="shared" si="27" ref="K38:K50">GZ38*(1+$B$6)*(1+$B$13)</f>
        <v>22569.665092802108</v>
      </c>
      <c r="L38" s="1"/>
      <c r="M38" s="6" t="s">
        <v>8</v>
      </c>
      <c r="N38" s="15" t="s">
        <v>19</v>
      </c>
      <c r="O38" s="4">
        <v>1</v>
      </c>
      <c r="P38" s="27">
        <v>7404.201</v>
      </c>
      <c r="Q38" s="27">
        <v>8442.672315</v>
      </c>
      <c r="R38" s="27">
        <v>9060.7192725</v>
      </c>
      <c r="S38" s="27">
        <v>11423.64972</v>
      </c>
      <c r="T38" s="22">
        <v>18895.711485000003</v>
      </c>
      <c r="V38" s="6" t="s">
        <v>8</v>
      </c>
      <c r="W38" s="15" t="s">
        <v>19</v>
      </c>
      <c r="X38" s="4">
        <v>1</v>
      </c>
      <c r="Y38" s="31">
        <f aca="true" t="shared" si="28" ref="Y38:Y50">GV38/P38-1</f>
        <v>0.2896518162937056</v>
      </c>
      <c r="Z38" s="31">
        <f aca="true" t="shared" si="29" ref="Z38:Z50">GW38/Q38-1</f>
        <v>0.2441233063111059</v>
      </c>
      <c r="AA38" s="31">
        <f aca="true" t="shared" si="30" ref="AA38:AA50">GX38/R38-1</f>
        <v>0.26464678761234683</v>
      </c>
      <c r="AB38" s="31">
        <f aca="true" t="shared" si="31" ref="AB38:AB50">GY38/S38-1</f>
        <v>0.2538253756769171</v>
      </c>
      <c r="AC38" s="32">
        <f aca="true" t="shared" si="32" ref="AC38:AC50">GZ38/T38-1</f>
        <v>0.08649037863341347</v>
      </c>
      <c r="AE38" s="6" t="s">
        <v>8</v>
      </c>
      <c r="AF38" s="15" t="s">
        <v>19</v>
      </c>
      <c r="AG38" s="4">
        <v>1</v>
      </c>
      <c r="AH38" s="31">
        <f>G38/(P38/(1.055*1.05))-1</f>
        <v>0.570544381779613</v>
      </c>
      <c r="AI38" s="31">
        <f aca="true" t="shared" si="33" ref="AI38:AL50">H38/(Q38/(1.055*1.05))-1</f>
        <v>0.5150995363875723</v>
      </c>
      <c r="AJ38" s="31">
        <f t="shared" si="33"/>
        <v>0.5400931337639991</v>
      </c>
      <c r="AK38" s="31">
        <f t="shared" si="33"/>
        <v>0.5269147646077765</v>
      </c>
      <c r="AL38" s="32">
        <f t="shared" si="33"/>
        <v>0.323133374808275</v>
      </c>
      <c r="GS38" s="6" t="s">
        <v>8</v>
      </c>
      <c r="GT38" s="15" t="s">
        <v>19</v>
      </c>
      <c r="GU38" s="4">
        <v>1</v>
      </c>
      <c r="GV38" s="27">
        <v>9548.841267853672</v>
      </c>
      <c r="GW38" s="27">
        <v>10503.72539463904</v>
      </c>
      <c r="GX38" s="27">
        <v>11458.609521424405</v>
      </c>
      <c r="GY38" s="27">
        <v>14323.261901780508</v>
      </c>
      <c r="GZ38" s="10">
        <v>20530.008725885393</v>
      </c>
    </row>
    <row r="39" spans="3:208" ht="16.5" customHeight="1">
      <c r="C39" s="51">
        <v>0.04</v>
      </c>
      <c r="D39" s="54" t="s">
        <v>9</v>
      </c>
      <c r="E39" s="56" t="s">
        <v>15</v>
      </c>
      <c r="F39" s="4">
        <v>4</v>
      </c>
      <c r="G39" s="26">
        <f aca="true" t="shared" si="34" ref="G39:G50">GV39*(1+$B$6)*(1+$B$13)</f>
        <v>9543.198770740848</v>
      </c>
      <c r="H39" s="26">
        <f t="shared" si="24"/>
        <v>10497.518647814932</v>
      </c>
      <c r="I39" s="26">
        <f t="shared" si="25"/>
        <v>11451.838524889017</v>
      </c>
      <c r="J39" s="26">
        <f t="shared" si="26"/>
        <v>14314.798156111272</v>
      </c>
      <c r="K39" s="10">
        <f t="shared" si="27"/>
        <v>20517.87735709282</v>
      </c>
      <c r="L39" s="1"/>
      <c r="M39" s="54" t="s">
        <v>9</v>
      </c>
      <c r="N39" s="56" t="s">
        <v>15</v>
      </c>
      <c r="O39" s="4">
        <v>4</v>
      </c>
      <c r="P39" s="26">
        <v>7149.994530000001</v>
      </c>
      <c r="Q39" s="26">
        <v>7969.33074</v>
      </c>
      <c r="R39" s="26">
        <v>8519.672017500001</v>
      </c>
      <c r="S39" s="26">
        <v>10792.9079475</v>
      </c>
      <c r="T39" s="22">
        <v>17130.7444875</v>
      </c>
      <c r="V39" s="54" t="s">
        <v>9</v>
      </c>
      <c r="W39" s="56" t="s">
        <v>15</v>
      </c>
      <c r="X39" s="4">
        <v>4</v>
      </c>
      <c r="Y39" s="33">
        <f t="shared" si="28"/>
        <v>0.21409390630091596</v>
      </c>
      <c r="Z39" s="33">
        <f t="shared" si="29"/>
        <v>0.19819864169091694</v>
      </c>
      <c r="AA39" s="33">
        <f t="shared" si="30"/>
        <v>0.22268999620553265</v>
      </c>
      <c r="AB39" s="33">
        <f t="shared" si="31"/>
        <v>0.20645402024882076</v>
      </c>
      <c r="AC39" s="32">
        <f t="shared" si="32"/>
        <v>0.08948238121688012</v>
      </c>
      <c r="AE39" s="54" t="s">
        <v>9</v>
      </c>
      <c r="AF39" s="56" t="s">
        <v>15</v>
      </c>
      <c r="AG39" s="4">
        <v>4</v>
      </c>
      <c r="AH39" s="33">
        <f aca="true" t="shared" si="35" ref="AH39:AH50">G39/(P39/(1.055*1.05))-1</f>
        <v>0.4785295840342656</v>
      </c>
      <c r="AI39" s="33">
        <f t="shared" si="33"/>
        <v>0.4591722519119581</v>
      </c>
      <c r="AJ39" s="33">
        <f t="shared" si="33"/>
        <v>0.4889979449782038</v>
      </c>
      <c r="AK39" s="33">
        <f t="shared" si="33"/>
        <v>0.4692256928870895</v>
      </c>
      <c r="AL39" s="32">
        <f t="shared" si="33"/>
        <v>0.3267770504022336</v>
      </c>
      <c r="GS39" s="54" t="s">
        <v>9</v>
      </c>
      <c r="GT39" s="56" t="s">
        <v>15</v>
      </c>
      <c r="GU39" s="4">
        <v>4</v>
      </c>
      <c r="GV39" s="26">
        <v>8680.764788957882</v>
      </c>
      <c r="GW39" s="26">
        <v>9548.84126785367</v>
      </c>
      <c r="GX39" s="26">
        <v>10416.91774674946</v>
      </c>
      <c r="GY39" s="26">
        <v>13021.147183436824</v>
      </c>
      <c r="GZ39" s="10">
        <v>18663.644296259445</v>
      </c>
    </row>
    <row r="40" spans="3:208" ht="16.5" customHeight="1">
      <c r="C40" s="51">
        <v>0.04</v>
      </c>
      <c r="D40" s="54"/>
      <c r="E40" s="58"/>
      <c r="F40" s="4">
        <v>3</v>
      </c>
      <c r="G40" s="26">
        <f t="shared" si="34"/>
        <v>9176.152664173893</v>
      </c>
      <c r="H40" s="26">
        <f t="shared" si="24"/>
        <v>10093.76793059128</v>
      </c>
      <c r="I40" s="26">
        <f t="shared" si="25"/>
        <v>11011.38319700867</v>
      </c>
      <c r="J40" s="26">
        <f t="shared" si="26"/>
        <v>13764.228996260837</v>
      </c>
      <c r="K40" s="10">
        <f t="shared" si="27"/>
        <v>19728.72822797387</v>
      </c>
      <c r="L40" s="1"/>
      <c r="M40" s="54"/>
      <c r="N40" s="58"/>
      <c r="O40" s="4">
        <v>3</v>
      </c>
      <c r="P40" s="26">
        <v>7026.01515</v>
      </c>
      <c r="Q40" s="26">
        <v>7809.06147</v>
      </c>
      <c r="R40" s="26">
        <v>8352.5125425</v>
      </c>
      <c r="S40" s="26">
        <v>10520.1355875</v>
      </c>
      <c r="T40" s="22">
        <v>16456.268745</v>
      </c>
      <c r="V40" s="54"/>
      <c r="W40" s="58"/>
      <c r="X40" s="4">
        <v>3</v>
      </c>
      <c r="Y40" s="33">
        <f t="shared" si="28"/>
        <v>0.18799761201081533</v>
      </c>
      <c r="Z40" s="33">
        <f t="shared" si="29"/>
        <v>0.1757594913857159</v>
      </c>
      <c r="AA40" s="33">
        <f t="shared" si="30"/>
        <v>0.19919210096560835</v>
      </c>
      <c r="AB40" s="33">
        <f t="shared" si="31"/>
        <v>0.1901304623016784</v>
      </c>
      <c r="AC40" s="32">
        <f t="shared" si="32"/>
        <v>0.09051523777399195</v>
      </c>
      <c r="AE40" s="54"/>
      <c r="AF40" s="58"/>
      <c r="AG40" s="4">
        <v>3</v>
      </c>
      <c r="AH40" s="33">
        <f t="shared" si="35"/>
        <v>0.4467493873449204</v>
      </c>
      <c r="AI40" s="33">
        <f t="shared" si="33"/>
        <v>0.4318457433160008</v>
      </c>
      <c r="AJ40" s="33">
        <f t="shared" si="33"/>
        <v>0.46038209154671894</v>
      </c>
      <c r="AK40" s="33">
        <f t="shared" si="33"/>
        <v>0.44934678301340303</v>
      </c>
      <c r="AL40" s="32">
        <f t="shared" si="33"/>
        <v>0.32803486824303496</v>
      </c>
      <c r="GS40" s="54"/>
      <c r="GT40" s="58"/>
      <c r="GU40" s="4">
        <v>3</v>
      </c>
      <c r="GV40" s="26">
        <v>8346.88922015181</v>
      </c>
      <c r="GW40" s="26">
        <v>9181.57814216699</v>
      </c>
      <c r="GX40" s="26">
        <v>10016.267064182171</v>
      </c>
      <c r="GY40" s="26">
        <v>12520.333830227715</v>
      </c>
      <c r="GZ40" s="10">
        <v>17945.81182332639</v>
      </c>
    </row>
    <row r="41" spans="3:208" ht="16.5" customHeight="1">
      <c r="C41" s="51">
        <v>0.04</v>
      </c>
      <c r="D41" s="54"/>
      <c r="E41" s="58"/>
      <c r="F41" s="4">
        <v>2</v>
      </c>
      <c r="G41" s="26">
        <f t="shared" si="34"/>
        <v>8823.223715551818</v>
      </c>
      <c r="H41" s="26">
        <f t="shared" si="24"/>
        <v>9705.546087106999</v>
      </c>
      <c r="I41" s="26">
        <f t="shared" si="25"/>
        <v>10587.868458662182</v>
      </c>
      <c r="J41" s="26">
        <f t="shared" si="26"/>
        <v>13234.835573327726</v>
      </c>
      <c r="K41" s="10">
        <f t="shared" si="27"/>
        <v>18969.930988436412</v>
      </c>
      <c r="L41" s="1"/>
      <c r="M41" s="54"/>
      <c r="N41" s="58"/>
      <c r="O41" s="4">
        <v>2</v>
      </c>
      <c r="P41" s="26">
        <v>6903.664162499999</v>
      </c>
      <c r="Q41" s="26">
        <v>7660.5897374999995</v>
      </c>
      <c r="R41" s="26">
        <v>8188.7427824999995</v>
      </c>
      <c r="S41" s="26">
        <v>10396.7987025</v>
      </c>
      <c r="T41" s="22">
        <v>15860.210625</v>
      </c>
      <c r="V41" s="54"/>
      <c r="W41" s="58"/>
      <c r="X41" s="4">
        <v>2</v>
      </c>
      <c r="Y41" s="33">
        <f t="shared" si="28"/>
        <v>0.1625500358161056</v>
      </c>
      <c r="Z41" s="33">
        <f t="shared" si="29"/>
        <v>0.15244920088822522</v>
      </c>
      <c r="AA41" s="33">
        <f t="shared" si="30"/>
        <v>0.17612999688234976</v>
      </c>
      <c r="AB41" s="33">
        <f t="shared" si="31"/>
        <v>0.1579316743114667</v>
      </c>
      <c r="AC41" s="32">
        <f t="shared" si="32"/>
        <v>0.08797976897359083</v>
      </c>
      <c r="AE41" s="54"/>
      <c r="AF41" s="58"/>
      <c r="AG41" s="4">
        <v>2</v>
      </c>
      <c r="AH41" s="33">
        <f t="shared" si="35"/>
        <v>0.4157592027714061</v>
      </c>
      <c r="AI41" s="33">
        <f t="shared" si="33"/>
        <v>0.4034583558708398</v>
      </c>
      <c r="AJ41" s="33">
        <f t="shared" si="33"/>
        <v>0.4322969467484348</v>
      </c>
      <c r="AK41" s="33">
        <f t="shared" si="33"/>
        <v>0.4101349392124376</v>
      </c>
      <c r="AL41" s="32">
        <f t="shared" si="33"/>
        <v>0.32494716175564253</v>
      </c>
      <c r="GS41" s="54"/>
      <c r="GT41" s="58"/>
      <c r="GU41" s="4">
        <v>2</v>
      </c>
      <c r="GV41" s="26">
        <v>8025.85501937674</v>
      </c>
      <c r="GW41" s="26">
        <v>8828.440521314413</v>
      </c>
      <c r="GX41" s="26">
        <v>9631.026023252089</v>
      </c>
      <c r="GY41" s="26">
        <v>12038.782529065109</v>
      </c>
      <c r="GZ41" s="10">
        <v>17255.58829165999</v>
      </c>
    </row>
    <row r="42" spans="3:208" ht="16.5" customHeight="1">
      <c r="C42" s="51">
        <v>0.25</v>
      </c>
      <c r="D42" s="54"/>
      <c r="E42" s="59"/>
      <c r="F42" s="4">
        <v>1</v>
      </c>
      <c r="G42" s="26">
        <f t="shared" si="34"/>
        <v>8483.868957261364</v>
      </c>
      <c r="H42" s="26">
        <f t="shared" si="24"/>
        <v>9332.2558529875</v>
      </c>
      <c r="I42" s="26">
        <f t="shared" si="25"/>
        <v>10180.642748713639</v>
      </c>
      <c r="J42" s="26">
        <f t="shared" si="26"/>
        <v>12725.803435892045</v>
      </c>
      <c r="K42" s="10">
        <f t="shared" si="27"/>
        <v>18240.31825811193</v>
      </c>
      <c r="L42" s="1"/>
      <c r="M42" s="54"/>
      <c r="N42" s="59"/>
      <c r="O42" s="4">
        <v>1</v>
      </c>
      <c r="P42" s="26">
        <v>6893.085150000001</v>
      </c>
      <c r="Q42" s="26">
        <v>7520.0162625</v>
      </c>
      <c r="R42" s="26">
        <v>8036.526855</v>
      </c>
      <c r="S42" s="26">
        <v>10383.882337500001</v>
      </c>
      <c r="T42" s="22">
        <v>15413.9092275</v>
      </c>
      <c r="V42" s="54"/>
      <c r="W42" s="59"/>
      <c r="X42" s="4">
        <v>1</v>
      </c>
      <c r="Y42" s="33">
        <f t="shared" si="28"/>
        <v>0.11955214826589633</v>
      </c>
      <c r="Z42" s="33">
        <f t="shared" si="29"/>
        <v>0.12883866474862882</v>
      </c>
      <c r="AA42" s="33">
        <f t="shared" si="30"/>
        <v>0.15231394264216647</v>
      </c>
      <c r="AB42" s="33">
        <f t="shared" si="31"/>
        <v>0.11478077809001119</v>
      </c>
      <c r="AC42" s="32">
        <f t="shared" si="32"/>
        <v>0.07642464828469064</v>
      </c>
      <c r="AE42" s="54"/>
      <c r="AF42" s="59"/>
      <c r="AG42" s="4">
        <v>1</v>
      </c>
      <c r="AH42" s="33">
        <f t="shared" si="35"/>
        <v>0.3633961619357444</v>
      </c>
      <c r="AI42" s="33">
        <f t="shared" si="33"/>
        <v>0.3747053277927541</v>
      </c>
      <c r="AJ42" s="33">
        <f t="shared" si="33"/>
        <v>0.4032936377075709</v>
      </c>
      <c r="AK42" s="33">
        <f t="shared" si="33"/>
        <v>0.35758556365762684</v>
      </c>
      <c r="AL42" s="32">
        <f t="shared" si="33"/>
        <v>0.3108752784384132</v>
      </c>
      <c r="GS42" s="54"/>
      <c r="GT42" s="59"/>
      <c r="GU42" s="4">
        <v>1</v>
      </c>
      <c r="GV42" s="26">
        <v>7717.16828786225</v>
      </c>
      <c r="GW42" s="26">
        <v>8488.885116648475</v>
      </c>
      <c r="GX42" s="26">
        <v>9260.6019454347</v>
      </c>
      <c r="GY42" s="26">
        <v>11575.752431793375</v>
      </c>
      <c r="GZ42" s="10">
        <v>16591.911818903835</v>
      </c>
    </row>
    <row r="43" spans="3:208" ht="16.5" customHeight="1">
      <c r="C43" s="51">
        <v>0.04</v>
      </c>
      <c r="D43" s="54" t="s">
        <v>10</v>
      </c>
      <c r="E43" s="56" t="s">
        <v>16</v>
      </c>
      <c r="F43" s="4">
        <v>4</v>
      </c>
      <c r="G43" s="8">
        <f t="shared" si="34"/>
        <v>6787.095165809091</v>
      </c>
      <c r="H43" s="9">
        <f t="shared" si="24"/>
        <v>7465.8046823899995</v>
      </c>
      <c r="I43" s="9">
        <f t="shared" si="25"/>
        <v>8144.514198970909</v>
      </c>
      <c r="J43" s="9">
        <f t="shared" si="26"/>
        <v>10180.642748713637</v>
      </c>
      <c r="K43" s="10">
        <f t="shared" si="27"/>
        <v>14592.254606489547</v>
      </c>
      <c r="L43" s="1"/>
      <c r="M43" s="54" t="s">
        <v>10</v>
      </c>
      <c r="N43" s="56" t="s">
        <v>16</v>
      </c>
      <c r="O43" s="4">
        <v>4</v>
      </c>
      <c r="P43" s="23">
        <v>5654.7203475</v>
      </c>
      <c r="Q43" s="23">
        <v>6171.3306375</v>
      </c>
      <c r="R43" s="23">
        <v>6555.1881674999995</v>
      </c>
      <c r="S43" s="23">
        <v>8425.480035</v>
      </c>
      <c r="T43" s="22">
        <v>12132.2884725</v>
      </c>
      <c r="V43" s="54" t="s">
        <v>10</v>
      </c>
      <c r="W43" s="56" t="s">
        <v>16</v>
      </c>
      <c r="X43" s="4">
        <v>4</v>
      </c>
      <c r="Y43" s="34">
        <f t="shared" si="28"/>
        <v>0.09178425295943415</v>
      </c>
      <c r="Z43" s="34">
        <f t="shared" si="29"/>
        <v>0.10042849625536365</v>
      </c>
      <c r="AA43" s="34">
        <f t="shared" si="30"/>
        <v>0.13017069335679898</v>
      </c>
      <c r="AB43" s="34">
        <f t="shared" si="31"/>
        <v>0.0991186148404064</v>
      </c>
      <c r="AC43" s="32">
        <f t="shared" si="32"/>
        <v>0.0940664232646542</v>
      </c>
      <c r="AE43" s="54" t="s">
        <v>10</v>
      </c>
      <c r="AF43" s="56" t="s">
        <v>16</v>
      </c>
      <c r="AG43" s="4">
        <v>4</v>
      </c>
      <c r="AH43" s="34">
        <f t="shared" si="35"/>
        <v>0.32958028123335437</v>
      </c>
      <c r="AI43" s="34">
        <f t="shared" si="33"/>
        <v>0.34010728361619424</v>
      </c>
      <c r="AJ43" s="34">
        <f t="shared" si="33"/>
        <v>0.3763274788419755</v>
      </c>
      <c r="AK43" s="34">
        <f t="shared" si="33"/>
        <v>0.33851210352877303</v>
      </c>
      <c r="AL43" s="32">
        <f t="shared" si="33"/>
        <v>0.33235951955632137</v>
      </c>
      <c r="GS43" s="54" t="s">
        <v>10</v>
      </c>
      <c r="GT43" s="56" t="s">
        <v>16</v>
      </c>
      <c r="GU43" s="4">
        <v>4</v>
      </c>
      <c r="GV43" s="8">
        <v>6173.7346302897995</v>
      </c>
      <c r="GW43" s="9">
        <v>6791.1080933187795</v>
      </c>
      <c r="GX43" s="9">
        <v>7408.48155634776</v>
      </c>
      <c r="GY43" s="9">
        <v>9260.601945434699</v>
      </c>
      <c r="GZ43" s="10">
        <v>13273.529455123069</v>
      </c>
    </row>
    <row r="44" spans="3:208" ht="16.5" customHeight="1">
      <c r="C44" s="51">
        <v>0.04</v>
      </c>
      <c r="D44" s="54"/>
      <c r="E44" s="58"/>
      <c r="F44" s="4">
        <v>3</v>
      </c>
      <c r="G44" s="8">
        <f t="shared" si="34"/>
        <v>6526.053044047202</v>
      </c>
      <c r="H44" s="9">
        <f t="shared" si="24"/>
        <v>7178.658348451923</v>
      </c>
      <c r="I44" s="9">
        <f t="shared" si="25"/>
        <v>7831.263652856644</v>
      </c>
      <c r="J44" s="9">
        <f t="shared" si="26"/>
        <v>9789.079566070803</v>
      </c>
      <c r="K44" s="10">
        <f t="shared" si="27"/>
        <v>14031.014044701487</v>
      </c>
      <c r="L44" s="1"/>
      <c r="M44" s="54"/>
      <c r="N44" s="58"/>
      <c r="O44" s="4">
        <v>3</v>
      </c>
      <c r="P44" s="23">
        <v>5598.7346625</v>
      </c>
      <c r="Q44" s="23">
        <v>6086.11143</v>
      </c>
      <c r="R44" s="23">
        <v>6463.9095675</v>
      </c>
      <c r="S44" s="23">
        <v>8260.868385</v>
      </c>
      <c r="T44" s="22">
        <v>11709.648615</v>
      </c>
      <c r="V44" s="54"/>
      <c r="W44" s="58"/>
      <c r="X44" s="4">
        <v>3</v>
      </c>
      <c r="Y44" s="34">
        <f t="shared" si="28"/>
        <v>0.060290164868225915</v>
      </c>
      <c r="Z44" s="34">
        <f t="shared" si="29"/>
        <v>0.07292015653928541</v>
      </c>
      <c r="AA44" s="34">
        <f t="shared" si="30"/>
        <v>0.10204820838510154</v>
      </c>
      <c r="AB44" s="34">
        <f t="shared" si="31"/>
        <v>0.07790422659461904</v>
      </c>
      <c r="AC44" s="32">
        <f t="shared" si="32"/>
        <v>0.08995662560831597</v>
      </c>
      <c r="AE44" s="54"/>
      <c r="AF44" s="58"/>
      <c r="AG44" s="4">
        <v>3</v>
      </c>
      <c r="AH44" s="34">
        <f t="shared" si="35"/>
        <v>0.29122662446646874</v>
      </c>
      <c r="AI44" s="34">
        <f t="shared" si="33"/>
        <v>0.30660749099981865</v>
      </c>
      <c r="AJ44" s="34">
        <f t="shared" si="33"/>
        <v>0.34207977708561077</v>
      </c>
      <c r="AK44" s="34">
        <f t="shared" si="33"/>
        <v>0.3126771162466513</v>
      </c>
      <c r="AL44" s="32">
        <f t="shared" si="33"/>
        <v>0.3273545875755617</v>
      </c>
      <c r="GS44" s="54"/>
      <c r="GT44" s="58"/>
      <c r="GU44" s="4">
        <v>3</v>
      </c>
      <c r="GV44" s="8">
        <v>5936.283298355576</v>
      </c>
      <c r="GW44" s="9">
        <v>6529.911628191134</v>
      </c>
      <c r="GX44" s="9">
        <v>7123.539958026691</v>
      </c>
      <c r="GY44" s="9">
        <v>8904.424947533364</v>
      </c>
      <c r="GZ44" s="10">
        <v>12763.00909146449</v>
      </c>
    </row>
    <row r="45" spans="3:208" ht="16.5" customHeight="1">
      <c r="C45" s="51">
        <v>0.04</v>
      </c>
      <c r="D45" s="54"/>
      <c r="E45" s="58"/>
      <c r="F45" s="4">
        <v>2</v>
      </c>
      <c r="G45" s="8">
        <f t="shared" si="34"/>
        <v>6275.051003891541</v>
      </c>
      <c r="H45" s="9">
        <f t="shared" si="24"/>
        <v>6902.556104280696</v>
      </c>
      <c r="I45" s="9">
        <f t="shared" si="25"/>
        <v>7530.06120466985</v>
      </c>
      <c r="J45" s="9">
        <f t="shared" si="26"/>
        <v>9412.57650583731</v>
      </c>
      <c r="K45" s="10">
        <f t="shared" si="27"/>
        <v>13491.359658366811</v>
      </c>
      <c r="L45" s="1"/>
      <c r="M45" s="54"/>
      <c r="N45" s="58"/>
      <c r="O45" s="4">
        <v>2</v>
      </c>
      <c r="P45" s="23">
        <v>5543.3028525</v>
      </c>
      <c r="Q45" s="23">
        <v>6003.0855675</v>
      </c>
      <c r="R45" s="23">
        <v>6399.2169675000005</v>
      </c>
      <c r="S45" s="23">
        <v>8126.609085</v>
      </c>
      <c r="T45" s="22">
        <v>11308.310790000001</v>
      </c>
      <c r="V45" s="54"/>
      <c r="W45" s="58"/>
      <c r="X45" s="4">
        <v>2</v>
      </c>
      <c r="Y45" s="34">
        <f t="shared" si="28"/>
        <v>0.029704647542939666</v>
      </c>
      <c r="Z45" s="34">
        <f t="shared" si="29"/>
        <v>0.045922319506070064</v>
      </c>
      <c r="AA45" s="34">
        <f t="shared" si="30"/>
        <v>0.07037434216340954</v>
      </c>
      <c r="AB45" s="34">
        <f t="shared" si="31"/>
        <v>0.05356945010920611</v>
      </c>
      <c r="AC45" s="32">
        <f t="shared" si="32"/>
        <v>0.08523053127090074</v>
      </c>
      <c r="AE45" s="54"/>
      <c r="AF45" s="58"/>
      <c r="AG45" s="4">
        <v>2</v>
      </c>
      <c r="AH45" s="34">
        <f t="shared" si="35"/>
        <v>0.2539794296871054</v>
      </c>
      <c r="AI45" s="34">
        <f t="shared" si="33"/>
        <v>0.27372939108400285</v>
      </c>
      <c r="AJ45" s="34">
        <f t="shared" si="33"/>
        <v>0.30350718561927326</v>
      </c>
      <c r="AK45" s="34">
        <f t="shared" si="33"/>
        <v>0.2830421046813869</v>
      </c>
      <c r="AL45" s="32">
        <f t="shared" si="33"/>
        <v>0.3215991264382143</v>
      </c>
      <c r="GS45" s="54"/>
      <c r="GT45" s="58"/>
      <c r="GU45" s="4">
        <v>2</v>
      </c>
      <c r="GV45" s="8">
        <v>5707.964709957285</v>
      </c>
      <c r="GW45" s="9">
        <v>6278.7611809530135</v>
      </c>
      <c r="GX45" s="9">
        <v>6849.557651948742</v>
      </c>
      <c r="GY45" s="9">
        <v>8561.947064935928</v>
      </c>
      <c r="GZ45" s="10">
        <v>12272.124126408162</v>
      </c>
    </row>
    <row r="46" spans="3:208" ht="16.5" customHeight="1">
      <c r="C46" s="51">
        <v>0.055</v>
      </c>
      <c r="D46" s="54"/>
      <c r="E46" s="59"/>
      <c r="F46" s="4">
        <v>1</v>
      </c>
      <c r="G46" s="8">
        <f t="shared" si="34"/>
        <v>6033.70288835725</v>
      </c>
      <c r="H46" s="9">
        <f t="shared" si="24"/>
        <v>6637.073177192976</v>
      </c>
      <c r="I46" s="9">
        <f t="shared" si="25"/>
        <v>7240.443466028701</v>
      </c>
      <c r="J46" s="9">
        <f t="shared" si="26"/>
        <v>9050.554332535876</v>
      </c>
      <c r="K46" s="10">
        <f t="shared" si="27"/>
        <v>12972.46120996809</v>
      </c>
      <c r="L46" s="1"/>
      <c r="M46" s="54"/>
      <c r="N46" s="59"/>
      <c r="O46" s="4">
        <v>1</v>
      </c>
      <c r="P46" s="23">
        <v>5488.41384</v>
      </c>
      <c r="Q46" s="23">
        <v>5934.8038575</v>
      </c>
      <c r="R46" s="23">
        <v>6283.33524</v>
      </c>
      <c r="S46" s="23">
        <v>7994.01141</v>
      </c>
      <c r="T46" s="22">
        <v>11085.5090325</v>
      </c>
      <c r="V46" s="54"/>
      <c r="W46" s="59"/>
      <c r="X46" s="4">
        <v>1</v>
      </c>
      <c r="Y46" s="34">
        <f t="shared" si="28"/>
        <v>2.508143255974815E-06</v>
      </c>
      <c r="Z46" s="34">
        <f t="shared" si="29"/>
        <v>0.017265357248746227</v>
      </c>
      <c r="AA46" s="34">
        <f t="shared" si="30"/>
        <v>0.04818744747953163</v>
      </c>
      <c r="AB46" s="34">
        <f t="shared" si="31"/>
        <v>0.02985109557058241</v>
      </c>
      <c r="AC46" s="32">
        <f t="shared" si="32"/>
        <v>0.06446346466549069</v>
      </c>
      <c r="AE46" s="54"/>
      <c r="AF46" s="59"/>
      <c r="AG46" s="4">
        <v>1</v>
      </c>
      <c r="AH46" s="34">
        <f t="shared" si="35"/>
        <v>0.21780801692930352</v>
      </c>
      <c r="AI46" s="34">
        <f t="shared" si="33"/>
        <v>0.23883080023685843</v>
      </c>
      <c r="AJ46" s="34">
        <f t="shared" si="33"/>
        <v>0.27648787517078155</v>
      </c>
      <c r="AK46" s="34">
        <f t="shared" si="33"/>
        <v>0.25415777482191726</v>
      </c>
      <c r="AL46" s="32">
        <f t="shared" si="33"/>
        <v>0.296308889669578</v>
      </c>
      <c r="GS46" s="54"/>
      <c r="GT46" s="59"/>
      <c r="GU46" s="4">
        <v>1</v>
      </c>
      <c r="GV46" s="8">
        <v>5488.427605728159</v>
      </c>
      <c r="GW46" s="9">
        <v>6037.270366300974</v>
      </c>
      <c r="GX46" s="9">
        <v>6586.11312687379</v>
      </c>
      <c r="GY46" s="9">
        <v>8232.641408592237</v>
      </c>
      <c r="GZ46" s="10">
        <v>11800.119352315542</v>
      </c>
    </row>
    <row r="47" spans="3:208" ht="16.5" customHeight="1">
      <c r="C47" s="51">
        <v>0.05</v>
      </c>
      <c r="D47" s="54" t="s">
        <v>11</v>
      </c>
      <c r="E47" s="56" t="s">
        <v>17</v>
      </c>
      <c r="F47" s="4">
        <v>2</v>
      </c>
      <c r="G47" s="8">
        <f t="shared" si="34"/>
        <v>5719.149657210665</v>
      </c>
      <c r="H47" s="9">
        <f t="shared" si="24"/>
        <v>6291.064622931731</v>
      </c>
      <c r="I47" s="9">
        <f t="shared" si="25"/>
        <v>6862.979588652797</v>
      </c>
      <c r="J47" s="9">
        <f t="shared" si="26"/>
        <v>8578.724485815997</v>
      </c>
      <c r="K47" s="10">
        <f t="shared" si="27"/>
        <v>12296.171763002929</v>
      </c>
      <c r="L47" s="1"/>
      <c r="M47" s="54" t="s">
        <v>11</v>
      </c>
      <c r="N47" s="56" t="s">
        <v>17</v>
      </c>
      <c r="O47" s="4">
        <v>2</v>
      </c>
      <c r="P47" s="23">
        <v>4989.472162499999</v>
      </c>
      <c r="Q47" s="23">
        <v>5410.594402500001</v>
      </c>
      <c r="R47" s="23">
        <v>5782.244527500001</v>
      </c>
      <c r="S47" s="23">
        <v>7244.1865125</v>
      </c>
      <c r="T47" s="22">
        <v>10325.138355</v>
      </c>
      <c r="V47" s="54" t="s">
        <v>11</v>
      </c>
      <c r="W47" s="56" t="s">
        <v>17</v>
      </c>
      <c r="X47" s="4">
        <v>2</v>
      </c>
      <c r="Y47" s="34">
        <f t="shared" si="28"/>
        <v>0.04265559134353891</v>
      </c>
      <c r="Z47" s="34">
        <f t="shared" si="29"/>
        <v>0.05765295403547266</v>
      </c>
      <c r="AA47" s="34">
        <f t="shared" si="30"/>
        <v>0.07964324718715798</v>
      </c>
      <c r="AB47" s="34">
        <f t="shared" si="31"/>
        <v>0.07720191337706739</v>
      </c>
      <c r="AC47" s="32">
        <f t="shared" si="32"/>
        <v>0.08327335371378286</v>
      </c>
      <c r="AE47" s="54" t="s">
        <v>11</v>
      </c>
      <c r="AF47" s="56" t="s">
        <v>17</v>
      </c>
      <c r="AG47" s="4">
        <v>2</v>
      </c>
      <c r="AH47" s="34">
        <f t="shared" si="35"/>
        <v>0.26975115331653376</v>
      </c>
      <c r="AI47" s="34">
        <f t="shared" si="33"/>
        <v>0.28801501602718305</v>
      </c>
      <c r="AJ47" s="34">
        <f t="shared" si="33"/>
        <v>0.31479490415413536</v>
      </c>
      <c r="AK47" s="34">
        <f t="shared" si="33"/>
        <v>0.3118218357250877</v>
      </c>
      <c r="AL47" s="32">
        <f t="shared" si="33"/>
        <v>0.3192156658966625</v>
      </c>
      <c r="GS47" s="54" t="s">
        <v>11</v>
      </c>
      <c r="GT47" s="56" t="s">
        <v>17</v>
      </c>
      <c r="GU47" s="4">
        <v>2</v>
      </c>
      <c r="GV47" s="8">
        <v>5202.301048083563</v>
      </c>
      <c r="GW47" s="9">
        <v>5722.531152891919</v>
      </c>
      <c r="GX47" s="9">
        <v>6242.761257700276</v>
      </c>
      <c r="GY47" s="9">
        <v>7803.451572125345</v>
      </c>
      <c r="GZ47" s="10">
        <v>11184.94725337966</v>
      </c>
    </row>
    <row r="48" spans="3:208" ht="16.5" customHeight="1">
      <c r="C48" s="51">
        <v>0.055</v>
      </c>
      <c r="D48" s="54"/>
      <c r="E48" s="59"/>
      <c r="F48" s="4">
        <v>1</v>
      </c>
      <c r="G48" s="8">
        <f t="shared" si="34"/>
        <v>5446.80919734349</v>
      </c>
      <c r="H48" s="9">
        <f t="shared" si="24"/>
        <v>5991.490117077839</v>
      </c>
      <c r="I48" s="9">
        <f t="shared" si="25"/>
        <v>6536.1710368121885</v>
      </c>
      <c r="J48" s="9">
        <f t="shared" si="26"/>
        <v>8170.213796015235</v>
      </c>
      <c r="K48" s="10">
        <f t="shared" si="27"/>
        <v>11710.639774288504</v>
      </c>
      <c r="L48" s="1"/>
      <c r="M48" s="54"/>
      <c r="N48" s="59"/>
      <c r="O48" s="4">
        <v>1</v>
      </c>
      <c r="P48" s="23">
        <v>4940.0665125000005</v>
      </c>
      <c r="Q48" s="23">
        <v>5357.8544249999995</v>
      </c>
      <c r="R48" s="23">
        <v>5678.5591275</v>
      </c>
      <c r="S48" s="23">
        <v>7177.99845</v>
      </c>
      <c r="T48" s="22">
        <v>10239.819449999999</v>
      </c>
      <c r="V48" s="54"/>
      <c r="W48" s="59"/>
      <c r="X48" s="4">
        <v>1</v>
      </c>
      <c r="Y48" s="34">
        <f t="shared" si="28"/>
        <v>0.002936380352277723</v>
      </c>
      <c r="Z48" s="34">
        <f t="shared" si="29"/>
        <v>0.01720376051853556</v>
      </c>
      <c r="AA48" s="34">
        <f t="shared" si="30"/>
        <v>0.04700625257256341</v>
      </c>
      <c r="AB48" s="34">
        <f t="shared" si="31"/>
        <v>0.0353664314485016</v>
      </c>
      <c r="AC48" s="32">
        <f t="shared" si="32"/>
        <v>0.04028501376598381</v>
      </c>
      <c r="AE48" s="54"/>
      <c r="AF48" s="59"/>
      <c r="AG48" s="4">
        <v>1</v>
      </c>
      <c r="AH48" s="34">
        <f t="shared" si="35"/>
        <v>0.22138090106479136</v>
      </c>
      <c r="AI48" s="34">
        <f t="shared" si="33"/>
        <v>0.23875578743313408</v>
      </c>
      <c r="AJ48" s="34">
        <f t="shared" si="33"/>
        <v>0.27504941015139606</v>
      </c>
      <c r="AK48" s="34">
        <f t="shared" si="33"/>
        <v>0.26087437822390114</v>
      </c>
      <c r="AL48" s="32">
        <f t="shared" si="33"/>
        <v>0.266864252178596</v>
      </c>
      <c r="GS48" s="54"/>
      <c r="GT48" s="59"/>
      <c r="GU48" s="4">
        <v>1</v>
      </c>
      <c r="GV48" s="8">
        <v>4954.57242674625</v>
      </c>
      <c r="GW48" s="9">
        <v>5450.0296694208755</v>
      </c>
      <c r="GX48" s="9">
        <v>5945.4869120955</v>
      </c>
      <c r="GY48" s="9">
        <v>7431.858640119375</v>
      </c>
      <c r="GZ48" s="10">
        <v>10652.330717504437</v>
      </c>
    </row>
    <row r="49" spans="3:208" ht="16.5" customHeight="1">
      <c r="C49" s="51">
        <v>0.05</v>
      </c>
      <c r="D49" s="54" t="s">
        <v>12</v>
      </c>
      <c r="E49" s="56" t="s">
        <v>18</v>
      </c>
      <c r="F49" s="4">
        <v>2</v>
      </c>
      <c r="G49" s="8">
        <f t="shared" si="34"/>
        <v>5162.852319756864</v>
      </c>
      <c r="H49" s="9">
        <f t="shared" si="24"/>
        <v>5679.13755173255</v>
      </c>
      <c r="I49" s="9">
        <f t="shared" si="25"/>
        <v>6195.422783708236</v>
      </c>
      <c r="J49" s="9">
        <f t="shared" si="26"/>
        <v>7744.278479635295</v>
      </c>
      <c r="K49" s="10">
        <f t="shared" si="27"/>
        <v>11100.132487477254</v>
      </c>
      <c r="L49" s="1"/>
      <c r="M49" s="54" t="s">
        <v>12</v>
      </c>
      <c r="N49" s="56" t="s">
        <v>18</v>
      </c>
      <c r="O49" s="4">
        <v>2</v>
      </c>
      <c r="P49" s="23">
        <v>4490.973585</v>
      </c>
      <c r="Q49" s="23">
        <v>4905.4382475</v>
      </c>
      <c r="R49" s="23">
        <v>5222.575995</v>
      </c>
      <c r="S49" s="23">
        <v>6724.2972825</v>
      </c>
      <c r="T49" s="22">
        <v>9768.471824999999</v>
      </c>
      <c r="V49" s="54" t="s">
        <v>12</v>
      </c>
      <c r="W49" s="56" t="s">
        <v>18</v>
      </c>
      <c r="X49" s="4">
        <v>2</v>
      </c>
      <c r="Y49" s="34">
        <f t="shared" si="28"/>
        <v>0.04571471928397042</v>
      </c>
      <c r="Z49" s="34">
        <f t="shared" si="29"/>
        <v>0.053097529575006686</v>
      </c>
      <c r="AA49" s="34">
        <f t="shared" si="30"/>
        <v>0.07907144357408269</v>
      </c>
      <c r="AB49" s="34">
        <f t="shared" si="31"/>
        <v>0.04760623700533162</v>
      </c>
      <c r="AC49" s="32">
        <f t="shared" si="32"/>
        <v>0.03363106549805739</v>
      </c>
      <c r="AE49" s="54" t="s">
        <v>12</v>
      </c>
      <c r="AF49" s="56" t="s">
        <v>18</v>
      </c>
      <c r="AG49" s="4">
        <v>2</v>
      </c>
      <c r="AH49" s="34">
        <f t="shared" si="35"/>
        <v>0.27347657450331364</v>
      </c>
      <c r="AI49" s="34">
        <f t="shared" si="33"/>
        <v>0.2824673975129337</v>
      </c>
      <c r="AJ49" s="34">
        <f t="shared" si="33"/>
        <v>0.3140985588765566</v>
      </c>
      <c r="AK49" s="34">
        <f t="shared" si="33"/>
        <v>0.2757800741710439</v>
      </c>
      <c r="AL49" s="32">
        <f t="shared" si="33"/>
        <v>0.2587610409576966</v>
      </c>
      <c r="GS49" s="54" t="s">
        <v>12</v>
      </c>
      <c r="GT49" s="56" t="s">
        <v>18</v>
      </c>
      <c r="GU49" s="4">
        <v>2</v>
      </c>
      <c r="GV49" s="8">
        <v>4696.277181750001</v>
      </c>
      <c r="GW49" s="9">
        <v>5165.904899925001</v>
      </c>
      <c r="GX49" s="9">
        <v>5635.532618100001</v>
      </c>
      <c r="GY49" s="9">
        <v>7044.415772625001</v>
      </c>
      <c r="GZ49" s="10">
        <v>10096.995940762501</v>
      </c>
    </row>
    <row r="50" spans="3:208" ht="16.5" customHeight="1" thickBot="1">
      <c r="C50" s="50"/>
      <c r="D50" s="55"/>
      <c r="E50" s="57"/>
      <c r="F50" s="7">
        <v>1</v>
      </c>
      <c r="G50" s="11">
        <f t="shared" si="34"/>
        <v>4917.00220929225</v>
      </c>
      <c r="H50" s="12">
        <f t="shared" si="24"/>
        <v>5408.702430221475</v>
      </c>
      <c r="I50" s="12">
        <f t="shared" si="25"/>
        <v>5900.4026511507</v>
      </c>
      <c r="J50" s="12">
        <f t="shared" si="26"/>
        <v>7375.503313938375</v>
      </c>
      <c r="K50" s="13">
        <f t="shared" si="27"/>
        <v>10571.554749978335</v>
      </c>
      <c r="L50" s="1"/>
      <c r="M50" s="55"/>
      <c r="N50" s="57"/>
      <c r="O50" s="7">
        <v>1</v>
      </c>
      <c r="P50" s="24">
        <v>4446.5085</v>
      </c>
      <c r="Q50" s="24">
        <v>4837.522094999999</v>
      </c>
      <c r="R50" s="24">
        <v>5129.8019325</v>
      </c>
      <c r="S50" s="24">
        <v>6586.659345</v>
      </c>
      <c r="T50" s="25">
        <v>9570.406125</v>
      </c>
      <c r="V50" s="55"/>
      <c r="W50" s="57"/>
      <c r="X50" s="7">
        <v>1</v>
      </c>
      <c r="Y50" s="35">
        <f t="shared" si="28"/>
        <v>0.005877968073152218</v>
      </c>
      <c r="Z50" s="35">
        <f t="shared" si="29"/>
        <v>0.017030895545708358</v>
      </c>
      <c r="AA50" s="35">
        <f t="shared" si="30"/>
        <v>0.04627312957175289</v>
      </c>
      <c r="AB50" s="35">
        <f t="shared" si="31"/>
        <v>0.018569057710999592</v>
      </c>
      <c r="AC50" s="36">
        <f t="shared" si="32"/>
        <v>0.004783546764061564</v>
      </c>
      <c r="AE50" s="55"/>
      <c r="AF50" s="57"/>
      <c r="AG50" s="7">
        <v>1</v>
      </c>
      <c r="AH50" s="35">
        <f t="shared" si="35"/>
        <v>0.22496318118890124</v>
      </c>
      <c r="AI50" s="35">
        <f t="shared" si="33"/>
        <v>0.2385452716113825</v>
      </c>
      <c r="AJ50" s="35">
        <f t="shared" si="33"/>
        <v>0.274156609322886</v>
      </c>
      <c r="AK50" s="35">
        <f t="shared" si="33"/>
        <v>0.24041845312940424</v>
      </c>
      <c r="AL50" s="36">
        <f t="shared" si="33"/>
        <v>0.22363038948762481</v>
      </c>
      <c r="GS50" s="55"/>
      <c r="GT50" s="57"/>
      <c r="GU50" s="7">
        <v>1</v>
      </c>
      <c r="GV50" s="11">
        <v>4472.644935</v>
      </c>
      <c r="GW50" s="12">
        <v>4919.9094285</v>
      </c>
      <c r="GX50" s="12">
        <v>5367.173922</v>
      </c>
      <c r="GY50" s="12">
        <v>6708.9674025</v>
      </c>
      <c r="GZ50" s="13">
        <v>9616.186610249999</v>
      </c>
    </row>
    <row r="51" ht="15.75" thickTop="1"/>
  </sheetData>
  <sheetProtection password="EAD1" sheet="1"/>
  <protectedRanges>
    <protectedRange sqref="B6" name="Intervalo1"/>
    <protectedRange sqref="B13" name="Intervalo2"/>
  </protectedRanges>
  <mergeCells count="159">
    <mergeCell ref="GS43:GS46"/>
    <mergeCell ref="GT43:GT46"/>
    <mergeCell ref="GS47:GS48"/>
    <mergeCell ref="GT47:GT48"/>
    <mergeCell ref="GS49:GS50"/>
    <mergeCell ref="GT49:GT50"/>
    <mergeCell ref="GS33:GS34"/>
    <mergeCell ref="GT33:GT34"/>
    <mergeCell ref="GS35:GU35"/>
    <mergeCell ref="GS36:GZ36"/>
    <mergeCell ref="GS37:GT37"/>
    <mergeCell ref="GS39:GS42"/>
    <mergeCell ref="GT39:GT42"/>
    <mergeCell ref="GS21:GT21"/>
    <mergeCell ref="GS23:GS26"/>
    <mergeCell ref="GT23:GT26"/>
    <mergeCell ref="GS27:GS30"/>
    <mergeCell ref="GT27:GT30"/>
    <mergeCell ref="GS31:GS32"/>
    <mergeCell ref="GT31:GT32"/>
    <mergeCell ref="GS15:GS16"/>
    <mergeCell ref="GT15:GT16"/>
    <mergeCell ref="GS17:GS18"/>
    <mergeCell ref="GT17:GT18"/>
    <mergeCell ref="GS19:GU19"/>
    <mergeCell ref="GS20:GZ20"/>
    <mergeCell ref="GS3:GU3"/>
    <mergeCell ref="GS4:GZ4"/>
    <mergeCell ref="GS5:GT5"/>
    <mergeCell ref="GS7:GS10"/>
    <mergeCell ref="GT7:GT10"/>
    <mergeCell ref="GS11:GS14"/>
    <mergeCell ref="GT11:GT14"/>
    <mergeCell ref="AE47:AE48"/>
    <mergeCell ref="AF47:AF48"/>
    <mergeCell ref="D49:D50"/>
    <mergeCell ref="E49:E50"/>
    <mergeCell ref="M49:M50"/>
    <mergeCell ref="N49:N50"/>
    <mergeCell ref="V49:V50"/>
    <mergeCell ref="W49:W50"/>
    <mergeCell ref="AE49:AE50"/>
    <mergeCell ref="AF49:AF50"/>
    <mergeCell ref="D47:D48"/>
    <mergeCell ref="E47:E48"/>
    <mergeCell ref="M47:M48"/>
    <mergeCell ref="N47:N48"/>
    <mergeCell ref="V47:V48"/>
    <mergeCell ref="W47:W48"/>
    <mergeCell ref="AE39:AE42"/>
    <mergeCell ref="AF39:AF42"/>
    <mergeCell ref="D43:D46"/>
    <mergeCell ref="E43:E46"/>
    <mergeCell ref="M43:M46"/>
    <mergeCell ref="N43:N46"/>
    <mergeCell ref="V43:V46"/>
    <mergeCell ref="W43:W46"/>
    <mergeCell ref="AE43:AE46"/>
    <mergeCell ref="AF43:AF46"/>
    <mergeCell ref="D39:D42"/>
    <mergeCell ref="E39:E42"/>
    <mergeCell ref="M39:M42"/>
    <mergeCell ref="N39:N42"/>
    <mergeCell ref="V39:V42"/>
    <mergeCell ref="W39:W42"/>
    <mergeCell ref="D35:F35"/>
    <mergeCell ref="D36:K36"/>
    <mergeCell ref="M36:T36"/>
    <mergeCell ref="V36:AC36"/>
    <mergeCell ref="AE36:AL36"/>
    <mergeCell ref="D37:E37"/>
    <mergeCell ref="M37:N37"/>
    <mergeCell ref="V37:W37"/>
    <mergeCell ref="AE37:AF37"/>
    <mergeCell ref="AE31:AE32"/>
    <mergeCell ref="AF31:AF32"/>
    <mergeCell ref="D33:D34"/>
    <mergeCell ref="E33:E34"/>
    <mergeCell ref="M33:M34"/>
    <mergeCell ref="N33:N34"/>
    <mergeCell ref="V33:V34"/>
    <mergeCell ref="W33:W34"/>
    <mergeCell ref="AE33:AE34"/>
    <mergeCell ref="AF33:AF34"/>
    <mergeCell ref="D31:D32"/>
    <mergeCell ref="E31:E32"/>
    <mergeCell ref="M31:M32"/>
    <mergeCell ref="N31:N32"/>
    <mergeCell ref="V31:V32"/>
    <mergeCell ref="W31:W32"/>
    <mergeCell ref="AE23:AE26"/>
    <mergeCell ref="AF23:AF26"/>
    <mergeCell ref="D27:D30"/>
    <mergeCell ref="E27:E30"/>
    <mergeCell ref="M27:M30"/>
    <mergeCell ref="N27:N30"/>
    <mergeCell ref="V27:V30"/>
    <mergeCell ref="W27:W30"/>
    <mergeCell ref="AE27:AE30"/>
    <mergeCell ref="AF27:AF30"/>
    <mergeCell ref="D23:D26"/>
    <mergeCell ref="E23:E26"/>
    <mergeCell ref="M23:M26"/>
    <mergeCell ref="N23:N26"/>
    <mergeCell ref="V23:V26"/>
    <mergeCell ref="W23:W26"/>
    <mergeCell ref="D19:F19"/>
    <mergeCell ref="D20:K20"/>
    <mergeCell ref="M20:T20"/>
    <mergeCell ref="V20:AC20"/>
    <mergeCell ref="AE20:AL20"/>
    <mergeCell ref="D21:E21"/>
    <mergeCell ref="M21:N21"/>
    <mergeCell ref="V21:W21"/>
    <mergeCell ref="AE21:AF21"/>
    <mergeCell ref="AE15:AE16"/>
    <mergeCell ref="AF15:AF16"/>
    <mergeCell ref="D17:D18"/>
    <mergeCell ref="E17:E18"/>
    <mergeCell ref="M17:M18"/>
    <mergeCell ref="N17:N18"/>
    <mergeCell ref="V17:V18"/>
    <mergeCell ref="W17:W18"/>
    <mergeCell ref="AE17:AE18"/>
    <mergeCell ref="AF17:AF18"/>
    <mergeCell ref="D15:D16"/>
    <mergeCell ref="E15:E16"/>
    <mergeCell ref="M15:M16"/>
    <mergeCell ref="N15:N16"/>
    <mergeCell ref="V15:V16"/>
    <mergeCell ref="W15:W16"/>
    <mergeCell ref="AE7:AE10"/>
    <mergeCell ref="AF7:AF10"/>
    <mergeCell ref="D11:D14"/>
    <mergeCell ref="E11:E14"/>
    <mergeCell ref="M11:M14"/>
    <mergeCell ref="N11:N14"/>
    <mergeCell ref="V11:V14"/>
    <mergeCell ref="W11:W14"/>
    <mergeCell ref="AE11:AE14"/>
    <mergeCell ref="AF11:AF14"/>
    <mergeCell ref="D5:E5"/>
    <mergeCell ref="M5:N5"/>
    <mergeCell ref="V5:W5"/>
    <mergeCell ref="AE5:AF5"/>
    <mergeCell ref="D7:D10"/>
    <mergeCell ref="E7:E10"/>
    <mergeCell ref="M7:M10"/>
    <mergeCell ref="N7:N10"/>
    <mergeCell ref="V7:V10"/>
    <mergeCell ref="W7:W10"/>
    <mergeCell ref="D2:T2"/>
    <mergeCell ref="V2:AC2"/>
    <mergeCell ref="AE2:AL2"/>
    <mergeCell ref="D3:F3"/>
    <mergeCell ref="D4:K4"/>
    <mergeCell ref="M4:T4"/>
    <mergeCell ref="V4:AC4"/>
    <mergeCell ref="AE4:AL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carlosvilmar</cp:lastModifiedBy>
  <dcterms:created xsi:type="dcterms:W3CDTF">2015-10-23T05:08:18Z</dcterms:created>
  <dcterms:modified xsi:type="dcterms:W3CDTF">2016-09-30T14:29:56Z</dcterms:modified>
  <cp:category/>
  <cp:version/>
  <cp:contentType/>
  <cp:contentStatus/>
</cp:coreProperties>
</file>